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outside.vermont.gov/agency/VTRANS/external/MAB-LP/MAB File Transfer/2023 TAP Applications/1. Scoring Spreadsheet and Comments/"/>
    </mc:Choice>
  </mc:AlternateContent>
  <xr:revisionPtr revIDLastSave="0" documentId="13_ncr:1_{30D88322-6A2A-4134-9D97-88BB42FA96D0}" xr6:coauthVersionLast="47" xr6:coauthVersionMax="47" xr10:uidLastSave="{00000000-0000-0000-0000-000000000000}"/>
  <bookViews>
    <workbookView xWindow="24" yWindow="2376" windowWidth="23016" windowHeight="9984" activeTab="1" xr2:uid="{D90AC37D-EDB0-45BE-B15C-CA48817717B6}"/>
  </bookViews>
  <sheets>
    <sheet name="Public Website Image" sheetId="8" r:id="rId1"/>
    <sheet name="AllScoresAndComments" sheetId="3" r:id="rId2"/>
  </sheets>
  <definedNames>
    <definedName name="_xlnm._FilterDatabase" localSheetId="1" hidden="1">AllScoresAndComments!$B$4:$FP$4</definedName>
    <definedName name="_xlnm._FilterDatabase" localSheetId="0" hidden="1">'Public Website Image'!$A$2:$F$2</definedName>
    <definedName name="_xlnm.Print_Area" localSheetId="0">'Public Website Image'!$B$1:$F$33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3" l="1"/>
  <c r="F33" i="8"/>
  <c r="E33" i="8"/>
  <c r="D33" i="8"/>
  <c r="D29" i="8"/>
  <c r="F29" i="8" s="1"/>
  <c r="D28" i="8"/>
  <c r="F28" i="8" s="1"/>
  <c r="D14" i="8"/>
  <c r="F14" i="8" s="1"/>
  <c r="D8" i="8"/>
  <c r="F8" i="8" s="1"/>
  <c r="D3" i="8"/>
  <c r="F3" i="8" s="1"/>
  <c r="D24" i="8"/>
  <c r="F24" i="8" s="1"/>
  <c r="D25" i="8"/>
  <c r="F25" i="8" s="1"/>
  <c r="D22" i="8"/>
  <c r="F22" i="8" s="1"/>
  <c r="D19" i="8"/>
  <c r="F19" i="8" s="1"/>
  <c r="D18" i="8"/>
  <c r="F18" i="8" s="1"/>
  <c r="D17" i="8"/>
  <c r="F17" i="8" s="1"/>
  <c r="D15" i="8"/>
  <c r="F15" i="8" s="1"/>
  <c r="D5" i="8"/>
  <c r="F5" i="8" s="1"/>
  <c r="D4" i="8"/>
  <c r="F4" i="8" s="1"/>
  <c r="D31" i="8"/>
  <c r="F31" i="8" s="1"/>
  <c r="D23" i="8"/>
  <c r="F23" i="8" s="1"/>
  <c r="D21" i="8"/>
  <c r="F21" i="8" s="1"/>
  <c r="D16" i="8"/>
  <c r="F16" i="8" s="1"/>
  <c r="D12" i="8"/>
  <c r="F12" i="8" s="1"/>
  <c r="D9" i="8"/>
  <c r="F9" i="8" s="1"/>
  <c r="D6" i="8"/>
  <c r="F6" i="8" s="1"/>
  <c r="D30" i="8"/>
  <c r="F30" i="8" s="1"/>
  <c r="D13" i="8"/>
  <c r="F13" i="8" s="1"/>
  <c r="D32" i="8"/>
  <c r="F32" i="8" s="1"/>
  <c r="D27" i="8"/>
  <c r="F27" i="8" s="1"/>
  <c r="D26" i="8"/>
  <c r="F26" i="8" s="1"/>
  <c r="D20" i="8"/>
  <c r="F20" i="8" s="1"/>
  <c r="D11" i="8"/>
  <c r="F11" i="8" s="1"/>
  <c r="D10" i="8"/>
  <c r="D7" i="8"/>
  <c r="F7" i="8" s="1"/>
  <c r="G5" i="3"/>
  <c r="J12" i="3"/>
  <c r="J29" i="3"/>
  <c r="I7" i="3"/>
  <c r="G23" i="3"/>
  <c r="I23" i="3" s="1"/>
  <c r="AM23" i="3"/>
  <c r="BI23" i="3"/>
  <c r="CE23" i="3"/>
  <c r="DW23" i="3"/>
  <c r="ES23" i="3"/>
  <c r="FO23" i="3"/>
  <c r="DW34" i="3"/>
  <c r="DW33" i="3"/>
  <c r="DW32" i="3"/>
  <c r="DW31" i="3"/>
  <c r="DW30" i="3"/>
  <c r="DW28" i="3"/>
  <c r="DW27" i="3"/>
  <c r="DW26" i="3"/>
  <c r="DW25" i="3"/>
  <c r="DW24" i="3"/>
  <c r="DW22" i="3"/>
  <c r="DW21" i="3"/>
  <c r="DW19" i="3"/>
  <c r="DW18" i="3"/>
  <c r="DW17" i="3"/>
  <c r="DW16" i="3"/>
  <c r="DW15" i="3"/>
  <c r="DW14" i="3"/>
  <c r="DW13" i="3"/>
  <c r="DW12" i="3"/>
  <c r="DW11" i="3"/>
  <c r="DW10" i="3"/>
  <c r="DW9" i="3"/>
  <c r="DW8" i="3"/>
  <c r="DW29" i="3"/>
  <c r="DW7" i="3"/>
  <c r="DW6" i="3"/>
  <c r="DW5" i="3"/>
  <c r="DW4" i="3"/>
  <c r="FO34" i="3"/>
  <c r="FO33" i="3"/>
  <c r="FO32" i="3"/>
  <c r="FO31" i="3"/>
  <c r="FO30" i="3"/>
  <c r="FO28" i="3"/>
  <c r="FO27" i="3"/>
  <c r="FO26" i="3"/>
  <c r="FO25" i="3"/>
  <c r="FO24" i="3"/>
  <c r="FO22" i="3"/>
  <c r="FO21" i="3"/>
  <c r="FO19" i="3"/>
  <c r="FO18" i="3"/>
  <c r="FO17" i="3"/>
  <c r="FO16" i="3"/>
  <c r="FO15" i="3"/>
  <c r="FO14" i="3"/>
  <c r="FO13" i="3"/>
  <c r="FO12" i="3"/>
  <c r="FO11" i="3"/>
  <c r="FO10" i="3"/>
  <c r="FO9" i="3"/>
  <c r="FO8" i="3"/>
  <c r="FO29" i="3"/>
  <c r="FO7" i="3"/>
  <c r="FO6" i="3"/>
  <c r="FO5" i="3"/>
  <c r="FO4" i="3"/>
  <c r="AM31" i="3"/>
  <c r="AM32" i="3"/>
  <c r="AM33" i="3"/>
  <c r="AM34" i="3"/>
  <c r="AM30" i="3"/>
  <c r="F10" i="8" l="1"/>
  <c r="FP23" i="3"/>
  <c r="AM24" i="3"/>
  <c r="ES34" i="3"/>
  <c r="ES33" i="3"/>
  <c r="ES32" i="3"/>
  <c r="ES31" i="3"/>
  <c r="ES30" i="3"/>
  <c r="ES28" i="3"/>
  <c r="ES27" i="3"/>
  <c r="ES26" i="3"/>
  <c r="ES25" i="3"/>
  <c r="ES24" i="3"/>
  <c r="ES22" i="3"/>
  <c r="ES21" i="3"/>
  <c r="ES19" i="3"/>
  <c r="ES18" i="3"/>
  <c r="ES17" i="3"/>
  <c r="ES16" i="3"/>
  <c r="ES15" i="3"/>
  <c r="ES14" i="3"/>
  <c r="ES13" i="3"/>
  <c r="ES12" i="3"/>
  <c r="ES11" i="3"/>
  <c r="ES10" i="3"/>
  <c r="ES9" i="3"/>
  <c r="ES8" i="3"/>
  <c r="ES29" i="3"/>
  <c r="ES7" i="3"/>
  <c r="ES6" i="3"/>
  <c r="ES5" i="3"/>
  <c r="AM25" i="3"/>
  <c r="AM26" i="3"/>
  <c r="AM27" i="3"/>
  <c r="AM28" i="3"/>
  <c r="ES4" i="3"/>
  <c r="AM22" i="3"/>
  <c r="AM21" i="3"/>
  <c r="AM14" i="3"/>
  <c r="AM15" i="3"/>
  <c r="AM16" i="3"/>
  <c r="AM17" i="3"/>
  <c r="AM18" i="3"/>
  <c r="AM19" i="3"/>
  <c r="AM13" i="3"/>
  <c r="AM12" i="3"/>
  <c r="AM11" i="3"/>
  <c r="AM5" i="3"/>
  <c r="AM6" i="3"/>
  <c r="AM7" i="3"/>
  <c r="AM29" i="3"/>
  <c r="AM8" i="3"/>
  <c r="AM9" i="3"/>
  <c r="AM10" i="3"/>
  <c r="AM4" i="3"/>
  <c r="CE22" i="3"/>
  <c r="CE24" i="3"/>
  <c r="CE25" i="3"/>
  <c r="CE26" i="3"/>
  <c r="CE27" i="3"/>
  <c r="CE28" i="3"/>
  <c r="CE30" i="3"/>
  <c r="CE31" i="3"/>
  <c r="CE32" i="3"/>
  <c r="CE33" i="3"/>
  <c r="CE34" i="3"/>
  <c r="CE21" i="3"/>
  <c r="CE5" i="3"/>
  <c r="CE6" i="3"/>
  <c r="CE7" i="3"/>
  <c r="CE29" i="3"/>
  <c r="CE8" i="3"/>
  <c r="CE9" i="3"/>
  <c r="CE10" i="3"/>
  <c r="CE11" i="3"/>
  <c r="CE12" i="3"/>
  <c r="CE13" i="3"/>
  <c r="CE14" i="3"/>
  <c r="CE15" i="3"/>
  <c r="CE16" i="3"/>
  <c r="CE17" i="3"/>
  <c r="CE18" i="3"/>
  <c r="CE19" i="3"/>
  <c r="CE4" i="3"/>
  <c r="BI22" i="3"/>
  <c r="BI24" i="3"/>
  <c r="BI25" i="3"/>
  <c r="BI26" i="3"/>
  <c r="BI27" i="3"/>
  <c r="BI28" i="3"/>
  <c r="BI30" i="3"/>
  <c r="BI31" i="3"/>
  <c r="BI32" i="3"/>
  <c r="BI33" i="3"/>
  <c r="BI34" i="3"/>
  <c r="BI21" i="3"/>
  <c r="BI5" i="3"/>
  <c r="BI6" i="3"/>
  <c r="BI7" i="3"/>
  <c r="BI29" i="3"/>
  <c r="BI8" i="3"/>
  <c r="BI9" i="3"/>
  <c r="BI10" i="3"/>
  <c r="BI11" i="3"/>
  <c r="BI12" i="3"/>
  <c r="BI13" i="3"/>
  <c r="BI14" i="3"/>
  <c r="BI15" i="3"/>
  <c r="BI16" i="3"/>
  <c r="BI17" i="3"/>
  <c r="BI18" i="3"/>
  <c r="BI19" i="3"/>
  <c r="BI4" i="3"/>
  <c r="G4" i="3"/>
  <c r="I4" i="3" s="1"/>
  <c r="G32" i="3"/>
  <c r="I32" i="3" s="1"/>
  <c r="J34" i="3"/>
  <c r="J10" i="3"/>
  <c r="H35" i="3"/>
  <c r="J19" i="3"/>
  <c r="G28" i="3"/>
  <c r="I28" i="3" s="1"/>
  <c r="G8" i="3"/>
  <c r="I8" i="3" s="1"/>
  <c r="G33" i="3"/>
  <c r="I33" i="3" s="1"/>
  <c r="G12" i="3"/>
  <c r="I12" i="3" s="1"/>
  <c r="G11" i="3"/>
  <c r="I11" i="3" s="1"/>
  <c r="I5" i="3"/>
  <c r="G34" i="3"/>
  <c r="I34" i="3" s="1"/>
  <c r="G17" i="3"/>
  <c r="I17" i="3" s="1"/>
  <c r="G7" i="3"/>
  <c r="G26" i="3"/>
  <c r="I26" i="3" s="1"/>
  <c r="G30" i="3"/>
  <c r="I30" i="3" s="1"/>
  <c r="G13" i="3"/>
  <c r="I13" i="3" s="1"/>
  <c r="G25" i="3"/>
  <c r="I25" i="3" s="1"/>
  <c r="G16" i="3"/>
  <c r="I16" i="3" s="1"/>
  <c r="G6" i="3"/>
  <c r="I6" i="3" s="1"/>
  <c r="G19" i="3"/>
  <c r="I19" i="3" s="1"/>
  <c r="G10" i="3"/>
  <c r="I10" i="3" s="1"/>
  <c r="G31" i="3"/>
  <c r="I31" i="3" s="1"/>
  <c r="G22" i="3"/>
  <c r="I22" i="3" s="1"/>
  <c r="G21" i="3"/>
  <c r="I21" i="3" s="1"/>
  <c r="G14" i="3"/>
  <c r="I14" i="3" s="1"/>
  <c r="G27" i="3"/>
  <c r="I27" i="3" s="1"/>
  <c r="G29" i="3"/>
  <c r="I29" i="3" s="1"/>
  <c r="G15" i="3"/>
  <c r="I15" i="3" s="1"/>
  <c r="G18" i="3"/>
  <c r="I18" i="3" s="1"/>
  <c r="G9" i="3"/>
  <c r="I9" i="3" s="1"/>
  <c r="G24" i="3"/>
  <c r="I24" i="3" s="1"/>
  <c r="FP34" i="3" l="1"/>
  <c r="FP22" i="3"/>
  <c r="FP16" i="3"/>
  <c r="FP4" i="3"/>
  <c r="FP24" i="3"/>
  <c r="FP25" i="3"/>
  <c r="FP5" i="3"/>
  <c r="FP13" i="3"/>
  <c r="FP27" i="3"/>
  <c r="FP28" i="3"/>
  <c r="FP18" i="3"/>
  <c r="FP7" i="3"/>
  <c r="FP9" i="3"/>
  <c r="FP6" i="3"/>
  <c r="FP17" i="3"/>
  <c r="FP31" i="3"/>
  <c r="FP32" i="3"/>
  <c r="FP11" i="3"/>
  <c r="FP12" i="3"/>
  <c r="FP26" i="3"/>
  <c r="FP10" i="3"/>
  <c r="FP30" i="3"/>
  <c r="FP14" i="3"/>
  <c r="FP29" i="3"/>
  <c r="FP19" i="3"/>
  <c r="FP33" i="3"/>
  <c r="FP15" i="3"/>
  <c r="FP8" i="3"/>
  <c r="FP21" i="3"/>
  <c r="I35" i="3"/>
  <c r="J35" i="3"/>
</calcChain>
</file>

<file path=xl/sharedStrings.xml><?xml version="1.0" encoding="utf-8"?>
<sst xmlns="http://schemas.openxmlformats.org/spreadsheetml/2006/main" count="1074" uniqueCount="264">
  <si>
    <t>Town</t>
  </si>
  <si>
    <t>Scope</t>
  </si>
  <si>
    <t xml:space="preserve"> </t>
  </si>
  <si>
    <t>Construction or Scoping?</t>
  </si>
  <si>
    <t>Pete</t>
  </si>
  <si>
    <t>Jon</t>
  </si>
  <si>
    <t>Jen</t>
  </si>
  <si>
    <t>Rob</t>
  </si>
  <si>
    <t>Scott</t>
  </si>
  <si>
    <t>Design / Construction</t>
  </si>
  <si>
    <t>0-10</t>
  </si>
  <si>
    <t>0-5</t>
  </si>
  <si>
    <t>Bonus?</t>
  </si>
  <si>
    <t>Total</t>
  </si>
  <si>
    <t>Category</t>
  </si>
  <si>
    <t>Additional Funding?</t>
  </si>
  <si>
    <t>Federal</t>
  </si>
  <si>
    <t>Local</t>
  </si>
  <si>
    <t>Category Total (federal)</t>
  </si>
  <si>
    <t>Pete's Comments</t>
  </si>
  <si>
    <t>Jon's Comments</t>
  </si>
  <si>
    <t>Jennifer's Comments</t>
  </si>
  <si>
    <t>Hank's comments</t>
  </si>
  <si>
    <t>Mathew's Comments</t>
  </si>
  <si>
    <t>Rob's Comments</t>
  </si>
  <si>
    <t>Scott's Comments</t>
  </si>
  <si>
    <t>6A*</t>
  </si>
  <si>
    <t>6.A.i</t>
  </si>
  <si>
    <t>6.A.ii</t>
  </si>
  <si>
    <t>6A.iii</t>
  </si>
  <si>
    <t>6.B.i</t>
  </si>
  <si>
    <t>6.B.ii</t>
  </si>
  <si>
    <t>6.B.iii.a</t>
  </si>
  <si>
    <t>6.B.iii.b</t>
  </si>
  <si>
    <t>6.B.iii.c</t>
  </si>
  <si>
    <t>6.B.iii.d</t>
  </si>
  <si>
    <t>6.C.i</t>
  </si>
  <si>
    <t>6.C.ii</t>
  </si>
  <si>
    <t>6.C.iii</t>
  </si>
  <si>
    <t>6.D.i</t>
  </si>
  <si>
    <t>6.D.ii</t>
  </si>
  <si>
    <t>6.D.iii</t>
  </si>
  <si>
    <t>Hank</t>
  </si>
  <si>
    <t>Matt</t>
  </si>
  <si>
    <t>Pete's Scores</t>
  </si>
  <si>
    <t>Jon's Scores</t>
  </si>
  <si>
    <t>Hank's Comments</t>
  </si>
  <si>
    <t>Matthew's Comments</t>
  </si>
  <si>
    <t>Burlington</t>
  </si>
  <si>
    <t>Bike/Ped</t>
  </si>
  <si>
    <t>Construction</t>
  </si>
  <si>
    <t>To design and construct 700 ft of an 8- to 10-ft wide shared use path along the north side of Calahan Park along Locust Street, in the South End of Burlington.</t>
  </si>
  <si>
    <t>N</t>
  </si>
  <si>
    <t xml:space="preserve">Municipality is not committed to exercising its right of eminent domain to acquire the rights to construct the project. Previously completed scoping study. No costs associated with ROW expenses within estimate. Proposed shared use path will be made of concrete. (Phase 1). Estimate utilizes specification 618.10 (portland cement 5" sidewalk) for concrete. Concrete estimate is based on 5' wide sidewalk in lieu of 8'-10' wide shared use path. Construction estimate is based on very few item numbers.  </t>
  </si>
  <si>
    <t>Enosburg Falls</t>
  </si>
  <si>
    <t xml:space="preserve">This project will be adding 476 linear feet of 5-foot-wide sidewalk to Pearl Street in Enosburg Falls. This will extend the existing sidewalk from Church Street to connect with the Park and Ride also located on Pearl Street.  </t>
  </si>
  <si>
    <t>Estimate appears low, no money allotted to ROW phase (all work to be within ROW limits - town letter). Answers could have provided more insight with better descriptions. (i.e connections, documented safety concerns, etc.) It appears CCE has already been procured for design (CCE Scope document) - competitive QBS?</t>
  </si>
  <si>
    <t>Hinesburg</t>
  </si>
  <si>
    <t xml:space="preserve">Relocation of sidewalk and related crosswalk to increase pedestrian and vehicular visibility and therefore increase pedestrian safety.  This project addresses needs identified in the Hinesburg Town Plan as well as the Regional Planning Commission's regional ECOS Plan. </t>
  </si>
  <si>
    <t>Completed scoping study in 2019. ADDT'L funding for design engineering . Received 2021 TA grant (TA22(7) = $127,000). Short non-descriptive answers, but project already vetted previously. Total cost estimate is $253,000.</t>
  </si>
  <si>
    <t>Richmond</t>
  </si>
  <si>
    <t>Construct 675 ft. of 5 ft. wide concrete sidewalk on the east side of Bridge Street beginning at Jolina Court, a new housing development, and ending at the intersection of Esplanade Street.</t>
  </si>
  <si>
    <t xml:space="preserve">Completed scoping study. Clear and concise answers. Segment 2 - Bridge Street. Helpful highlights within attached scoping study. </t>
  </si>
  <si>
    <t>S. Burlington</t>
  </si>
  <si>
    <t>Design, and construction of a shared use path on Allen Road from
Shelburne Road (US7) to the Farm Stand Apartments (150 Allen Road). This segment requires scoping, design, and construction of 1,700-feet of new shared use path and 400-feet of sidewalk replacement with a shared use path.</t>
  </si>
  <si>
    <t xml:space="preserve">Applying for scoping, design, and construction. No previous scoping study performed. Project cost estimate is $700,000. No supplemental break-down of estimate provided. 2,100' total length of proposed shared-use path. </t>
  </si>
  <si>
    <t>The Town of Shelburne is seeking additional funds to cover the deficit amount to construct previously awarded project (Shelburne STP BP18(3)) for a 5 ft wide sidewalk along a portion of Irish Hill Road for a length of 870 ft and install a prefabricated pedestrian bridge across the LaPlatte River.</t>
  </si>
  <si>
    <t>Y</t>
  </si>
  <si>
    <t>Completed scoping study. Addt'l funds for original STP B18(3). Previous MLA was $724,000. Final design &amp; bid documents completed. Project on-hold until funding gap is closed. "See attached budget worksheet".</t>
  </si>
  <si>
    <t>Springfield</t>
  </si>
  <si>
    <t>Construction of an approximately 3,245-foot-long extension of the Toonerville Trail to connect the existing shared-use path to Bridge Street and the Edgar May Recreation Center.</t>
  </si>
  <si>
    <t xml:space="preserve">Completed scoping study. Addt'l funding for BP16(8) &amp; TA21(7). Brownfields site. </t>
  </si>
  <si>
    <t>Williston</t>
  </si>
  <si>
    <t>The design and construction of a five-foot wide concrete sidewalk on the
south side of Industrial Avenue that will extend 1,450 linear feet from the end of the VTrans intersection improvement project at US Route 2 to the White Cap property at 426 Industrial Avenue.</t>
  </si>
  <si>
    <t>Completed Scoping Study. Did not describe how scope could be reduced. Requesting funds for phase 1. Cost of both phases is $653,660. No estimate for ROW expenses and assuming temp easements will be donated.</t>
  </si>
  <si>
    <t>Lyndon</t>
  </si>
  <si>
    <t>Historic</t>
  </si>
  <si>
    <t>This project seeks to reconstruct the Sanborn Covered Bridge, located at the intersections of routes 122/5/114 in Lyndonville, VT. Included in the rebuilding of the truss system, is the rebuilding of the bridge abutments, to provide a sound footing for the bridge and protect the structure from high flood
waters.</t>
  </si>
  <si>
    <r>
      <t>Completed Scoping Study. Did not provide answer concerning uniform act and eminent domain (property owned by the town). Has existing funding from several grant sources. "</t>
    </r>
    <r>
      <rPr>
        <i/>
        <sz val="11"/>
        <color rgb="FF000000"/>
        <rFont val="Calibri"/>
        <family val="2"/>
      </rPr>
      <t>A more thorough engineering investigation into  the abutment redesign is happening in 2023</t>
    </r>
    <r>
      <rPr>
        <sz val="11"/>
        <color rgb="FF000000"/>
        <rFont val="Calibri"/>
        <family val="2"/>
      </rPr>
      <t>." PE $ estimate is low. "</t>
    </r>
    <r>
      <rPr>
        <i/>
        <sz val="11"/>
        <color rgb="FF000000"/>
        <rFont val="Calibri"/>
        <family val="2"/>
      </rPr>
      <t>The Hydraulic
analysis has been funded with a USDA RDBG ‘22 award, and the analysis is planned for 2023</t>
    </r>
    <r>
      <rPr>
        <sz val="11"/>
        <color rgb="FF000000"/>
        <rFont val="Calibri"/>
        <family val="2"/>
      </rPr>
      <t>."</t>
    </r>
  </si>
  <si>
    <t>Strafford</t>
  </si>
  <si>
    <t xml:space="preserve">This project involves the re-use of historic steel trusses from Ludlow, Vermont, to rehabilitate a bridge in Strafford, Vermont, and replicate the steel truss bridge that formerly existed at the Strafford bridge site.  </t>
  </si>
  <si>
    <r>
      <t>Completed scoping study. Estimate for ROW Phase "</t>
    </r>
    <r>
      <rPr>
        <i/>
        <sz val="11"/>
        <color rgb="FF000000"/>
        <rFont val="Calibri"/>
        <family val="2"/>
      </rPr>
      <t>minimal</t>
    </r>
    <r>
      <rPr>
        <sz val="11"/>
        <color rgb="FF000000"/>
        <rFont val="Calibri"/>
        <family val="2"/>
      </rPr>
      <t>". MPM estimate higher than PE estimate. $903,000 total project cost. Hoping additional grants cover remaining expenses.</t>
    </r>
  </si>
  <si>
    <t>Brownington</t>
  </si>
  <si>
    <t>Stormwater</t>
  </si>
  <si>
    <t xml:space="preserve">The Town of Brownington is applying for this grant for additional funding to pay for completed construction of a stormwater mitigation project.  The improvement was designed to mitigate the enormous amount of sediment flowing into the Willoughby River, in turn saving a vital connector route to our village center, school, town office and town garage.   </t>
  </si>
  <si>
    <r>
      <t>Completed Scoping Study.Town has received 3 Municipal Mitigation grants totaling $972,896. References 2 projects. "</t>
    </r>
    <r>
      <rPr>
        <i/>
        <sz val="11"/>
        <color rgb="FF000000"/>
        <rFont val="Calibri"/>
        <family val="2"/>
      </rPr>
      <t>construction is substantially complete</t>
    </r>
    <r>
      <rPr>
        <sz val="11"/>
        <color rgb="FF000000"/>
        <rFont val="Calibri"/>
        <family val="2"/>
      </rPr>
      <t xml:space="preserve">". </t>
    </r>
  </si>
  <si>
    <t>Castleton</t>
  </si>
  <si>
    <t xml:space="preserve">The grant funds will support the engineering/design and construction of a salt and sand shed to replace an out of date and undersized salt shed. The Town uses on the average 1000 tons per year and the current shed is only able to hold 80 tons. </t>
  </si>
  <si>
    <r>
      <t>Scoping Study Completed. Refusal to comply with Uniform act and Eminent domain. Town says they can do all site work prep, earth moving, road construction, and landscaping at end of project. In-kind work proposal. "</t>
    </r>
    <r>
      <rPr>
        <i/>
        <sz val="11"/>
        <color rgb="FF000000"/>
        <rFont val="Calibri"/>
        <family val="2"/>
      </rPr>
      <t>The Town has already completed some site planning, civil engineering, and cost estimating for the structure using local funds."</t>
    </r>
    <r>
      <rPr>
        <sz val="11"/>
        <color rgb="FF000000"/>
        <rFont val="Calibri"/>
        <family val="2"/>
      </rPr>
      <t xml:space="preserve"> "</t>
    </r>
    <r>
      <rPr>
        <i/>
        <sz val="11"/>
        <color rgb="FF000000"/>
        <rFont val="Calibri"/>
        <family val="2"/>
      </rPr>
      <t>The Town Manager, DPW Director, and Highway Foreman have started engaging different companies for pricing of engineered buildings.  firms (Greystone and Clear-Span) including site development costs and developed a comprehensive budget for the project." "The Town has begun working on site planning and soliciting cost estimates for engineering/design of the structure using local funds."</t>
    </r>
    <r>
      <rPr>
        <sz val="11"/>
        <color rgb="FF000000"/>
        <rFont val="Calibri"/>
        <family val="2"/>
      </rPr>
      <t xml:space="preserve"> "</t>
    </r>
    <r>
      <rPr>
        <i/>
        <sz val="11"/>
        <color rgb="FF000000"/>
        <rFont val="Calibri"/>
        <family val="2"/>
      </rPr>
      <t>The Town Manager, DPW Director, and the Highway Foreman have collaborated and decided on two designs and have started reaching out to two firms/contractors who specialized in engineered buildings</t>
    </r>
    <r>
      <rPr>
        <sz val="11"/>
        <color rgb="FF000000"/>
        <rFont val="Calibri"/>
        <family val="2"/>
      </rPr>
      <t>."Estimate does not include funds for PE or ROW phases. Total project cost is $850,000.</t>
    </r>
  </si>
  <si>
    <t xml:space="preserve">Good WQ benefits, parcel has directly connected areas.  Bringing the site into 3-acre compliance.  </t>
  </si>
  <si>
    <t>Londonderry</t>
  </si>
  <si>
    <t>The replacement of an existing 72-inch corrugated steel culvert with stone headers with a new box culvert with an approximate span of 20 feet at a location on Spring Hill Road at Eddy Brook where there is a diagonal flow of water below the Town Highway</t>
  </si>
  <si>
    <r>
      <t xml:space="preserve">Completed scoping study. Town received funding thru FY22 VAOT Town Highway Structures Program ($175,000). Vtrans performed hydraulic study in 2020. </t>
    </r>
    <r>
      <rPr>
        <i/>
        <sz val="11"/>
        <color rgb="FF000000"/>
        <rFont val="Calibri"/>
        <family val="2"/>
      </rPr>
      <t>"The Town
has hired an engineer for scoping and design already through a qualifications based selection process."</t>
    </r>
  </si>
  <si>
    <t>Good WQ benefits, small culvert/ AOP.</t>
  </si>
  <si>
    <t>Newark</t>
  </si>
  <si>
    <t>Newark is in need of a new Town Garage facility that includes a salt/sand storage building which will hold enough material to support our entire winter maintenance activities and fully contain this material from leaching into the surrounding soils.</t>
  </si>
  <si>
    <r>
      <t>Completed scoping study. Not committed to utilizing eminent domain. "</t>
    </r>
    <r>
      <rPr>
        <i/>
        <sz val="11"/>
        <color rgb="FF000000"/>
        <rFont val="Calibri"/>
        <family val="2"/>
      </rPr>
      <t>we are already in the process of design with Black River Design</t>
    </r>
    <r>
      <rPr>
        <sz val="11"/>
        <color rgb="FF000000"/>
        <rFont val="Calibri"/>
        <family val="2"/>
      </rPr>
      <t>". PE &amp; Construction Engineering estimates low. Total project estimate is $650,000.</t>
    </r>
  </si>
  <si>
    <t>Water Quality Benefits are not clear, Low priority.  Contamination of local well is not clear, surface runoff to waterways appears negligible based on current information.  The NVDA letter does mention mitigating WQ impacts but the proposal does not describe anything other than potential well contamination from the 80s.</t>
  </si>
  <si>
    <t>Ripton</t>
  </si>
  <si>
    <t>Construction of a 72' x 140' covered sand shed on a town-owned parcel on THl and removal of the existing sand pile from a Zone A floodplain. This project was funded by a FY19 Municipal Highway and Stormwater Mitigation Program grant, but additional funds are needed for construction.</t>
  </si>
  <si>
    <t xml:space="preserve">Completed scoping study. Addt'l funding to original MM19(18) project. </t>
  </si>
  <si>
    <t>This project seeks to rectify flooding and downstream erosion caused by the undersized culvert by replacing the existing 36" culvert with an appropriately sized box culvert to provide adequate passage of the 25-year storm. This project will include final design of the box culvert and construction.</t>
  </si>
  <si>
    <t>Completed scoping study. Total project estimate is $638,000. Funds from the City’s Stormwater Utility enterprise fund will be used to match the remaining
$338,000 of project costs.</t>
  </si>
  <si>
    <t>Good WQ benefits. Obviously undersized culvert.  AOP as well, though minimal upstream drainage?</t>
  </si>
  <si>
    <t>Wardsboro</t>
  </si>
  <si>
    <t>To construct a new Salt Shed to replace a small existing lean-to salt
shed structure. The new shed will prevent water intrusion and contaminated runoff from discharging into the stream across the road and associated wetlands, reduce the risk of groundwater contamination, eliminate the need for salt and sand to be dumped onto the ground upon delivery and then moved into the structure, and reduce waste.</t>
  </si>
  <si>
    <t xml:space="preserve">Contract plans stage. Addt'l funding to original MM19(15) &amp; TA22(4). </t>
  </si>
  <si>
    <t>Scoping</t>
  </si>
  <si>
    <t>Barre City</t>
  </si>
  <si>
    <t>The project is intended to provide designated bike lanes, pedestrian crossing bulbouts or elevated crossings with bicycle pass thru</t>
  </si>
  <si>
    <r>
      <t>SAM Unique Identifier:</t>
    </r>
    <r>
      <rPr>
        <i/>
        <sz val="11"/>
        <color rgb="FF000000"/>
        <rFont val="Calibri"/>
        <family val="2"/>
      </rPr>
      <t xml:space="preserve"> "To be supplied later"</t>
    </r>
    <r>
      <rPr>
        <sz val="11"/>
        <color rgb="FF000000"/>
        <rFont val="Calibri"/>
        <family val="2"/>
      </rPr>
      <t xml:space="preserve">. </t>
    </r>
    <r>
      <rPr>
        <b/>
        <sz val="11"/>
        <color rgb="FF000000"/>
        <rFont val="Calibri"/>
        <family val="2"/>
      </rPr>
      <t xml:space="preserve">Support letter from municipality and RPC not included. </t>
    </r>
    <r>
      <rPr>
        <sz val="11"/>
        <color rgb="FF000000"/>
        <rFont val="Calibri"/>
        <family val="2"/>
      </rPr>
      <t>Very short, one-line, non-descriptive answers. No estimate for MPM services.</t>
    </r>
  </si>
  <si>
    <t>Brandon</t>
  </si>
  <si>
    <t>The project will provide a scoping study on the feasibility of creating a shared-use path from Forest Dale to Brandon’s designated downtown, either along Forest Dale Road or via an off-street path.</t>
  </si>
  <si>
    <t>Well-written, descriptive answers and explanations.</t>
  </si>
  <si>
    <t>Monkton</t>
  </si>
  <si>
    <t>Scoping Study for Bike/Ped Facilities to serve the Friends Methodist Church, Monkton Town Office, Russell Memorial Library, Alderman’s Candy,  Monkton Museum, Historic Old Town Office in the Monkton Ridge Designated Village Center Area</t>
  </si>
  <si>
    <t>Orange</t>
  </si>
  <si>
    <t>Perform a pedestrian facilities scoping study and safety analysis in the Orange Village area.</t>
  </si>
  <si>
    <t xml:space="preserve">Provided DUNS # in lieu of UEI. </t>
  </si>
  <si>
    <t>Proctor</t>
  </si>
  <si>
    <t>Study examining the feasibility of developing an off-road/on-road
walking/biking trail loop connecting the towns of Pittsford, Proctor and West Rutland. The scoping study will examine primarily potential trail/path routes, best practices of trail management, spur routes to connect to village centers, as well as providing a regional co-operative framework for future trail/path building efforts.</t>
  </si>
  <si>
    <t xml:space="preserve">Proctor is lead applicant, but is in a partnership with West Rutland and Pittsford. Local match will be shared equally across all 3 towns. </t>
  </si>
  <si>
    <t>Richford</t>
  </si>
  <si>
    <t>A scoping study for about .6 miles of sidewalk along Route 105 and Elementary
School Rd in Richford and associated crossings. The sidewalk will allow for a safe pedestrian connection from the Village Center and the neighborhoods in and around Richford Village to the Richford Elementary School, along with the Pinnacle Jolley store, a local daycare and the public preschool.</t>
  </si>
  <si>
    <t>Rockingham</t>
  </si>
  <si>
    <t>scoping study for a riverfront mixed use bicycle and pedestrian trail expanding the existing Bellows Falls River walk and connecting the trail to Paper Mill Road and the Saxtons River to the South.</t>
  </si>
  <si>
    <t>Many helpful and clear pictures.</t>
  </si>
  <si>
    <t>Sharon</t>
  </si>
  <si>
    <t>The Town of Sharon is looking to evaluate alternative transportation access and upgrade existing bike and edestrian infrastructure within the Village Center Designation that is along VT14 and VT132.</t>
  </si>
  <si>
    <t>Solid application.</t>
  </si>
  <si>
    <t>Athens</t>
  </si>
  <si>
    <t>This project is for a scoping study to determine the most feasible option to address persistent flooding and sedimentation issues on Bull Creek where it crosses Ober Hill Road behind the town office building.</t>
  </si>
  <si>
    <t>Skipped question 4. Good pictures.</t>
  </si>
  <si>
    <t>Cambridge Town</t>
  </si>
  <si>
    <t>This project involves upgrading and resizing an existing culvert on Stebbins Road to be designed and constructed in a way that meets/exceeds VTrans hydraulic standards and allows for aquatic organism passage.</t>
  </si>
  <si>
    <t xml:space="preserve">Question 4 is a one word answer (yes). </t>
  </si>
  <si>
    <t>Middlebury</t>
  </si>
  <si>
    <t>To complete a Townwide Stormwater Scoping (Feasibility) Study that will help prioritize stormwater treatment projects and address expired permits.</t>
  </si>
  <si>
    <t xml:space="preserve">Total cost estimate appears low. </t>
  </si>
  <si>
    <t>This project will involve preparing a Scoping Study to determine the most effective means to replace the existing salt/sand storage structure.</t>
  </si>
  <si>
    <t xml:space="preserve">Building is deteriorating and applicant references water quality, but provides no solid evidence of water infiltration from current shed (pictures inadequate). Question 6.C.ii referenences Ohio citizens. </t>
  </si>
  <si>
    <t>St. Albans Town</t>
  </si>
  <si>
    <t xml:space="preserve">The goal of this project is to provide a scoping level study of stormwater improvements along Maquam Shore Road in Saint Albans, from Lapan Road to the Saint Albans/Swanton Town line. Maquam Shore Road is a Class 2 road, and the length of the road to study is approximately 5.07 miles long. </t>
  </si>
  <si>
    <t xml:space="preserve">References NRPC "Plan for the Northwest Region 2015-2023" and Town Plan, but no specific references, quotes, or page numbers. </t>
  </si>
  <si>
    <t>14 funding sources.  Town is very committed for success.  Multiple NEPA &amp; 106 evals required per funding source.  Good Application.</t>
  </si>
  <si>
    <t>This is the first phase of the shared use path.  Excellent addition.  Drainage has ben considered in the design proposal.  This is part of a 2022 City Plan.  Estimate is likely to be low.</t>
  </si>
  <si>
    <t>Estimare very low.  Good application otherwise.  The Town has revised their estimate and has roughly doubled the amount.  Services may have to be re-procured.</t>
  </si>
  <si>
    <t>Additional funding from prevoius application.  Good Application and improvement.</t>
  </si>
  <si>
    <t xml:space="preserve">Good application and improvements.  Has scoping study and public involvement.  </t>
  </si>
  <si>
    <t>Excellent concept.  More funding is needed but the Town is aware of that.  VTrans is delivering truss components to bridge rehab site.</t>
  </si>
  <si>
    <t xml:space="preserve">Good improvement concept for Allen Road.  More funding is obviously needed. Estimate support documents are not provided. </t>
  </si>
  <si>
    <t xml:space="preserve">Very low cost estimate.  Good ped. safety improvement on Industrial Ave. with scoping study. </t>
  </si>
  <si>
    <t xml:space="preserve">Good application of clean water initiative.  Even though construction is complete, project closure has not occurred and this project is technically still eligible for more funding.  </t>
  </si>
  <si>
    <t>Good salt shed utilization … near water.  The cost estimate is aggressive.  The Town recognizes that PE is required, but is only applying for construction funds.  Scoping study is very helpful.</t>
  </si>
  <si>
    <t xml:space="preserve">Good application.  Town may have problems utilizing structures grant funding in time .  </t>
  </si>
  <si>
    <t>Additional funding from MM project.  Good application.</t>
  </si>
  <si>
    <t>Too early to ask for additional funding, just barely hired engineer.Good scores here due to already being approved but very well may see them back again or have overfunded.</t>
  </si>
  <si>
    <t>Shelburne</t>
  </si>
  <si>
    <t xml:space="preserve">Good bridge and path concept.   Additional funding is justifiable.   </t>
  </si>
  <si>
    <t xml:space="preserve">This application caps the maximum TAP federal funding per project.  Very good improvement in Springfield.  </t>
  </si>
  <si>
    <t>Not sure project is needed and the property to be served on Jolina Court has direct access to Town Center since land directly abuts. Did not adress the concerns re: cemetery.</t>
  </si>
  <si>
    <t>Project not scoped so not sure where estimate came from. Perhaps should scope throuh CCRPC but anecdotally looks like a good project.</t>
  </si>
  <si>
    <t>Good application for Clean Water Initiative.  Has scoping study.</t>
  </si>
  <si>
    <t>ROW Clear. Budget may still be low. Could/should offer to increase  to $300k? Estimate is from 3/22 and does not include contingency. Closes a gap but the eastern connection in rough shape.</t>
  </si>
  <si>
    <t>Good project but to early in process for additional funding? No ROW clear yet and only at conceptual plans.</t>
  </si>
  <si>
    <t>Does connect to State ROW. No additional funding identified for shortfall. Slope issue along route. Good connection for a phased project. Needs updated cost estimate and should include ROW costs. Archeological sensitive area.</t>
  </si>
  <si>
    <t>No nearby open water to evaluate.  The  Engineering will need to be re-procured.</t>
  </si>
  <si>
    <t>May need ROW/Easements. A lot of other funding sources but still far short of estimate. Overall great project. May want to require full $300k grant go to construction only? Only VAST connection on north side. Not bike/ped?</t>
  </si>
  <si>
    <t>Really a feasible project? Estimate is short. Perhaps we require using the $300k for construction?  Funding requested way less than required and no plan for the shortfall,</t>
  </si>
  <si>
    <t>Looking for more funds for 3rd time. Construction substantially complete. Contractually obligated to finish even without additional funds. Can we even fund?</t>
  </si>
  <si>
    <t>Salt Shed or Stormwater. Should apply for one or the other. Not sure in-kind work is the correct term or to be allowed on this project. Confusing as to how much work has been done, will be done, etc. Said not willing to bond and did not indicate where additional funds would come from.</t>
  </si>
  <si>
    <t>Good project which has PE underway utilizing FHWA procurement standards.Funding requested looks adequate.</t>
  </si>
  <si>
    <t>Request is over max TAP amount. Already in design phase and may have to re-do procurement of designer. Estimate appears low. Town garage project covering the site work?</t>
  </si>
  <si>
    <t>Good Project. Funding for additional costs in place. Well scoped but no current cost estimate.</t>
  </si>
  <si>
    <t>Bids are due on 2/17 should see what the outcome is and adjust ask to match? Scoping and FD completed and out to Bid so I suspect they have the funds to complete even if we deny additional. Estimate is from 7/21.</t>
  </si>
  <si>
    <t>Good study area proposed with good connections.</t>
  </si>
  <si>
    <t>Good loop with numerous generators of traffic including school and rec fields.</t>
  </si>
  <si>
    <t>Good  1st step towards building a better connected community.</t>
  </si>
  <si>
    <t>Good study  area and a needed connection to school and Village.</t>
  </si>
  <si>
    <t>Looks like a great connection along the river which should be well used if done right.</t>
  </si>
  <si>
    <t>Good first step towards a comprehensive plan for the area.</t>
  </si>
  <si>
    <t>Good scoping project with well documented issues to be resolved.</t>
  </si>
  <si>
    <t>n/a</t>
  </si>
  <si>
    <t>Townwide seems like a huge project. Maybe pare down to a few specific problem areas?</t>
  </si>
  <si>
    <t xml:space="preserve">ROW essentially not discussed or considered in budget; budget should be carefully scrutinized for sufficiency </t>
  </si>
  <si>
    <t>budget should be carefully scrutinized for sufficiency; no prior planning; typical requirements for federal funded construction not clearly addressed</t>
  </si>
  <si>
    <t>lacks detailed budget documentation of shortfall of prior funding awards</t>
  </si>
  <si>
    <t xml:space="preserve">budget should be carefully scrutinized for sufficiency; </t>
  </si>
  <si>
    <t>award scoping only</t>
  </si>
  <si>
    <t>good application package</t>
  </si>
  <si>
    <t xml:space="preserve">budget should be carefully scrutinized for sufficiency, seems quite low; </t>
  </si>
  <si>
    <t>doesn't include a clear additional funding plan; if awarded note they may come back for additional funding or take time to gather additional funding before construction begins; suggest they get some additional funding commitments (use Lyndon as reference) prior to award of this program, i.e. re-apply next year</t>
  </si>
  <si>
    <t>if construction is "substantially complete" are they eligible for an award?; good application package</t>
  </si>
  <si>
    <t>proposal may not be inclusive of all federal funding requirements i.e. procurement and town work; budget should be carefully scrutinized for sufficiency; suggest they get some additional funding commitments (use Lyndon as reference) prior to award of this program, i.e. re-apply next year; good project otherwise</t>
  </si>
  <si>
    <t>unclear if they have a true scoping study or just using the hydrologic analysis; proposal may not be inclusive of all federal funding requirements i.e. procurement;  good project otherwise</t>
  </si>
  <si>
    <t>proposal may not be inclusive of all federal funding requirements i.e.mingling of funds and projects for garage and shed;  good project otherwise</t>
  </si>
  <si>
    <t>budget should be carefully scrutinized for sufficiency;  good project otherwise</t>
  </si>
  <si>
    <t>no scoping study but prior awards for construction; budget should be carefully scrutinized for sufficiency, combined awards seem low; answers to 3 parts of question 6 required finding info in attachments;  good project otherwise</t>
  </si>
  <si>
    <t>did not include all required elements; estimate incomplete; responses not compelling</t>
  </si>
  <si>
    <t>good application; estimate may be low for ~3mile corridor</t>
  </si>
  <si>
    <t>good application; estimate may be low for ~3mile corridor; 6Ai does not answer question but information is elsewhere in application;</t>
  </si>
  <si>
    <t>good application for a very small town with limited resources</t>
  </si>
  <si>
    <t>3 town partnership may require more public engagement work than typical for 1 town, so budget may be a little low; documentation of safety concerns could be stronger</t>
  </si>
  <si>
    <t>good project to connect school; 1/4 mile away from designated area but provided higher points due to importance of school; documentation of safety concerns could be stronger</t>
  </si>
  <si>
    <t>good application</t>
  </si>
  <si>
    <t>skipped question 4, otherwise good application</t>
  </si>
  <si>
    <t>recuse from scoring, please adjust score average accordingly</t>
  </si>
  <si>
    <t>budget too small for a complete town wide assessment, otherwise good application</t>
  </si>
  <si>
    <t>will benefit designated downtown but not in it; very good application</t>
  </si>
  <si>
    <t>will benefit designated downtown but not in it; budget may be small for long (5mile) shoreline</t>
  </si>
  <si>
    <t>Scoping ok but may not lead to a stet fundable project since looks like a maintenance issue and funds should have been put away each year for better maintenance of replacement.</t>
  </si>
  <si>
    <t>Large area, may want to pinpoint a couple of watersheds? Not much help from photos or map provided. RFP may be hard to draft with such a scope.</t>
  </si>
  <si>
    <t>Viable project with this additional funding. Is estimate from 10/21 or 10/22? Was bid last march and came in at $600k construction only.</t>
  </si>
  <si>
    <t>Too large a project. Perhaps include just two towns at first. May not be nearly enough to do such a study.</t>
  </si>
  <si>
    <t>Why not a construction App? Looks like Hydraulic report would suffice along with hiring an engineer (East) do an estimate. I f we think scoping is needed then good application.</t>
  </si>
  <si>
    <t>Good Scoping Study.</t>
  </si>
  <si>
    <t>Good Scoping Study. Multiple municipalities involved is complicated.</t>
  </si>
  <si>
    <t>Good Scoping Study for school connection.</t>
  </si>
  <si>
    <t xml:space="preserve">Good River Walk scoping  study.  </t>
  </si>
  <si>
    <t>Good, wide area scoping study.</t>
  </si>
  <si>
    <t xml:space="preserve">Good scoping study, even though is is a culvert resizing.  </t>
  </si>
  <si>
    <t>Poorly put together and incomplete.</t>
  </si>
  <si>
    <t>Construction is complete</t>
  </si>
  <si>
    <t xml:space="preserve">reuse bridge trusses </t>
  </si>
  <si>
    <t>very low estimate - coming back for double</t>
  </si>
  <si>
    <t>what is the extent of the WQ issue? Not clear (new vs. old site)  - temp salt shed currently . New location is just outside of SPA of school</t>
  </si>
  <si>
    <t> </t>
  </si>
  <si>
    <t xml:space="preserve">Class 1 TH? Additional coordination with VTrans required? Short application and busy stretch of roadway. Is there the space? Is a wider strategic plan guiding this work? </t>
  </si>
  <si>
    <t>Great application</t>
  </si>
  <si>
    <t xml:space="preserve">Village could use the support - great application! </t>
  </si>
  <si>
    <t>Small village that could use some definition of pedestrian space - great application</t>
  </si>
  <si>
    <t>Multi-town effort that supports regional connectivity, which is also a TPI task / objective</t>
  </si>
  <si>
    <t>Richford would benefit from investments in the downtown to enhance ped connectivity; potential connection via school to MVRT</t>
  </si>
  <si>
    <t xml:space="preserve">Applied for a BC grant as well </t>
  </si>
  <si>
    <t>Excellent</t>
  </si>
  <si>
    <t xml:space="preserve">Walk here a lot - this definitely makes sense! </t>
  </si>
  <si>
    <t>Connects to a multimodal asset.</t>
  </si>
  <si>
    <t xml:space="preserve">Short answers; picking up the tab for a private property owner? Good pedestrian connection in the village center; more a problem with process rather than content. </t>
  </si>
  <si>
    <t>Many public amenities on side of street with no sidewalk</t>
  </si>
  <si>
    <t>In the plan but not scoped - not mentioned are more apartments and developments between Spear St and Shelburne Rd. Community would definitely benefit from this connection. Some major ROW problems here: https://www.google.com/maps/@44.421344,-73.2045532,3a,75y,43.15h,85.43t/data=!3m6!1e1!3m4!1sd1s9KRIclPtlBN937FkBvg!2e0!7i16384!8i8192</t>
  </si>
  <si>
    <t xml:space="preserve">Same project as last year - requesting additional funding. Ok! </t>
  </si>
  <si>
    <t xml:space="preserve">Great project and amenity potentially provided; Springfield has a lot of momentum after their Better Connectons work. </t>
  </si>
  <si>
    <t xml:space="preserve">Good ped safety improvement - Williston has a lot going on these days! </t>
  </si>
  <si>
    <t xml:space="preserve">This is a current Better Connections community; this location is of strategic importance to creating an entrance / gateway to the downtown. Improvements to the bridge would support ongoing efforts to generate activity and cultivate character of place in the downtown. </t>
  </si>
  <si>
    <t xml:space="preserve">Additional funds required; contributes to the character of a village center </t>
  </si>
  <si>
    <t>Great project but estimate too low because does not seem to follow state and federal guidelines. Not sure why not done as part of Park and Ride project. Definitely a need for connection.</t>
  </si>
  <si>
    <t>Good project, well scoped. Cost estimate seems a bit out of date. Updates the area from a grassed access to better access the parking and entire front of the facility, eventually  connecting to Pine St.</t>
  </si>
  <si>
    <t>Busy corridor, no bike lanes, good scoping candidate. No Town or RPC letters of support. No MPM designated.</t>
  </si>
  <si>
    <t>Description</t>
  </si>
  <si>
    <t>SFY 2023 Transportation Alternatives Program - Grant Awards</t>
  </si>
  <si>
    <t xml:space="preserve">The Town of Brownington is applying for this grant for additional funding to pay for final construction of a stormwater mitigation project.  The improvement was designed to mitigate the enormous amount of sediment flowing into the Willoughby River, in turn saving a vital connector route to our village center, school, town office and town garage.   </t>
  </si>
  <si>
    <t>Study examining the feasibility of developing an off-road/on-road walking/biking trail loop connecting the towns of Pittsford, Proctor and West Rutland. The scoping study will examine primarily potential trail/path routes, best practices of trail management, spur routes to connect to village centers, as well as providing a regional co-operative framework for future trail/path building efforts.</t>
  </si>
  <si>
    <t>The design and construction of a five-foot wide concrete sidewalk on the south side of Industrial Avenue that will extend 1,450 linear feet from the end of the VTrans intersection improvement project at US Route 2 to the White Cap property at 426 Industrial Avenue.</t>
  </si>
  <si>
    <t>The project is intended to provide designated bike lanes, pedestrian crossing bulbouts or elevated crossings with bicycle pass thru.</t>
  </si>
  <si>
    <t>This scoping study involves upgrading and resizing an existing culvert on Stebbins Road to be designed and constructed in a way that meets/exceeds VTrans hydraulic standards and allows for aquatic organism passage.</t>
  </si>
  <si>
    <t xml:space="preserve">Additional funding for the relocation of sidewalk and related crosswalk to increase pedestrian and vehicular visibility and therefore increase pedestrian safety.  This project addresses needs identified in the Hinesburg Town Plan as well as the Regional Planning Commission's regional ECOS Plan. </t>
  </si>
  <si>
    <t>This project seeks additional funding to reconstruct the Sanborn Covered Bridge, located at the intersections of routes 122/5/114 in Lyndonville, VT. Included in the rebuilding of the truss system, is the rebuilding of the bridge abutments, to provide a sound footing for the bridge and protect the structure from high flood waters.</t>
  </si>
  <si>
    <t>To construct a new salt/sand storage building which will hold enough material to support our entire winter maintenance activities and fully contain this material from leaching into the surrounding soils.</t>
  </si>
  <si>
    <t>A scoping study for .6 miles of sidewalk along Route 105 and Elementary School Rd in Richford and associated crossings. The sidewalk will allow for a safe pedestrian connection from the Village Center and the neighborhoods in and around Richford Village to the Richford Elementary School, along with the Pinnacle Jolley store, a local daycare and the public preschool.</t>
  </si>
  <si>
    <t>Scoping study for a riverfront mixed use bicycle and pedestrian trail expanding the existing Bellows Falls River walk and connecting the trail to Paper Mill Road and the Saxtons River to the South.</t>
  </si>
  <si>
    <t>Scoping study for  a shared use path on Allen Road from Shelburne Road (US7) to the Farm Stand Apartments (150 Allen Road). This segment requires 1,700-feet of new shared use path and 400-feet of sidewalk replacement with a shared use path.</t>
  </si>
  <si>
    <t>Additional funds to cover the deficit amount to construct previously awarded project (Shelburne STP BP18(3)) for a 5 ft wide sidewalk along a portion of Irish Hill Road for a length of 870 ft and install a prefabricated pedestrian bridge across the LaPlatte River.</t>
  </si>
  <si>
    <t>Additiional funding for the construction of an approximately 3,245-foot-long extension of the Toonerville Trail to connect the existing shared-use path to Bridge Street and the Edgar May Recreation Center.</t>
  </si>
  <si>
    <t>Additional funding to construct a new Salt Shed to replace a small existing lean-to salt shed structure. The new shed will prevent water intrusion and contaminated runoff from discharging into the stream across the road and associated wetlands, and will reduce the risk of groundwater contamination.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</si>
</sst>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0" x14ac:knownFonts="1">
    <font>
      <sz val="11"/>
      <color theme="1"/>
      <name val="Calibri"/>
      <family val="2"/>
      <scheme val="minor"/>
    </font>
    <font>
      <b/>
      <sz val="16"/>
      <color theme="1"/>
      <name val="Calibri"/>
      <family val="2"/>
      <scheme val="minor"/>
    </font>
    <font>
      <b/>
      <sz val="11"/>
      <color theme="1"/>
      <name val="Calibri"/>
      <family val="2"/>
      <scheme val="minor"/>
    </font>
    <font>
      <b/>
      <sz val="9"/>
      <color theme="1"/>
      <name val="Arial"/>
      <family val="2"/>
    </font>
    <font>
      <sz val="9"/>
      <color theme="1"/>
      <name val="Arial"/>
      <family val="2"/>
    </font>
    <font>
      <b/>
      <sz val="8"/>
      <color theme="1"/>
      <name val="Arial"/>
      <family val="2"/>
    </font>
    <font>
      <sz val="11"/>
      <color rgb="FF000000"/>
      <name val="Calibri"/>
      <family val="2"/>
    </font>
    <font>
      <sz val="11"/>
      <color theme="1"/>
      <name val="Times New Roman"/>
      <family val="1"/>
    </font>
    <font>
      <sz val="11"/>
      <color rgb="FF000000"/>
      <name val="Times New Roman"/>
      <family val="1"/>
    </font>
    <font>
      <b/>
      <sz val="12"/>
      <color theme="1"/>
      <name val="Calibri"/>
      <family val="2"/>
      <scheme val="minor"/>
    </font>
    <font>
      <sz val="12"/>
      <color theme="1"/>
      <name val="Calibri"/>
      <family val="2"/>
      <scheme val="minor"/>
    </font>
    <font>
      <i/>
      <sz val="11"/>
      <color rgb="FF000000"/>
      <name val="Calibri"/>
      <family val="2"/>
    </font>
    <font>
      <sz val="11"/>
      <color rgb="FF000000"/>
      <name val="Calibri"/>
    </font>
    <font>
      <b/>
      <sz val="11"/>
      <color theme="1"/>
      <name val="Arial"/>
      <family val="2"/>
    </font>
    <font>
      <b/>
      <sz val="11"/>
      <color rgb="FF000000"/>
      <name val="Calibri"/>
      <family val="2"/>
    </font>
    <font>
      <sz val="11"/>
      <color theme="1"/>
      <name val="Calibri"/>
      <charset val="1"/>
    </font>
    <font>
      <b/>
      <sz val="16"/>
      <color theme="1"/>
      <name val="Times New Roman"/>
      <family val="1"/>
    </font>
    <font>
      <sz val="11"/>
      <color theme="1"/>
      <name val="Calibri"/>
      <family val="2"/>
      <charset val="1"/>
    </font>
    <font>
      <sz val="9"/>
      <color rgb="FF000000"/>
      <name val="Arial"/>
    </font>
    <font>
      <sz val="24"/>
      <color theme="1"/>
      <name val="Calibri"/>
      <family val="2"/>
      <scheme val="minor"/>
    </font>
  </fonts>
  <fills count="21">
    <fill>
      <patternFill patternType="none"/>
    </fill>
    <fill>
      <patternFill patternType="gray125"/>
    </fill>
    <fill>
      <patternFill patternType="solid">
        <fgColor theme="6" tint="0.59999389629810485"/>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DBDBDB"/>
        <bgColor rgb="FF000000"/>
      </patternFill>
    </fill>
    <fill>
      <patternFill patternType="solid">
        <fgColor rgb="FFD9D9D9"/>
        <bgColor rgb="FF000000"/>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rgb="FF9966FF"/>
        <bgColor indexed="64"/>
      </patternFill>
    </fill>
    <fill>
      <patternFill patternType="solid">
        <fgColor theme="5" tint="-0.249977111117893"/>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15">
    <xf numFmtId="0" fontId="0" fillId="0" borderId="0" xfId="0"/>
    <xf numFmtId="0" fontId="0" fillId="0" borderId="0" xfId="0" applyAlignment="1">
      <alignment horizontal="left" vertical="top" wrapText="1"/>
    </xf>
    <xf numFmtId="164" fontId="2" fillId="0" borderId="0" xfId="0" applyNumberFormat="1" applyFont="1" applyAlignment="1">
      <alignment horizontal="left" vertical="top" wrapText="1"/>
    </xf>
    <xf numFmtId="0" fontId="0" fillId="0" borderId="1" xfId="0" applyBorder="1" applyAlignment="1">
      <alignment horizontal="left" wrapText="1" indent="1"/>
    </xf>
    <xf numFmtId="0" fontId="6" fillId="0" borderId="1" xfId="0" applyFont="1" applyBorder="1" applyAlignment="1">
      <alignment horizontal="left" wrapText="1" indent="1"/>
    </xf>
    <xf numFmtId="0" fontId="7" fillId="0" borderId="1" xfId="0" applyFont="1" applyBorder="1" applyAlignment="1">
      <alignment horizontal="left" wrapText="1" indent="1"/>
    </xf>
    <xf numFmtId="0" fontId="7" fillId="6" borderId="1" xfId="0" applyFont="1" applyFill="1" applyBorder="1" applyAlignment="1">
      <alignment horizontal="left" wrapText="1" indent="1"/>
    </xf>
    <xf numFmtId="0" fontId="7" fillId="0" borderId="1" xfId="0" quotePrefix="1" applyFont="1" applyBorder="1" applyAlignment="1">
      <alignment horizontal="left" wrapText="1" indent="1"/>
    </xf>
    <xf numFmtId="0" fontId="7" fillId="3" borderId="1" xfId="0" applyFont="1" applyFill="1" applyBorder="1" applyAlignment="1">
      <alignment horizontal="left" wrapText="1" indent="1"/>
    </xf>
    <xf numFmtId="0" fontId="8" fillId="0" borderId="1" xfId="0" applyFont="1" applyBorder="1" applyAlignment="1">
      <alignment horizontal="left" wrapText="1" indent="1"/>
    </xf>
    <xf numFmtId="0" fontId="0" fillId="0" borderId="0" xfId="0" applyAlignment="1">
      <alignment horizontal="left" wrapText="1" indent="1"/>
    </xf>
    <xf numFmtId="0" fontId="1" fillId="5" borderId="1" xfId="0" applyFont="1" applyFill="1" applyBorder="1" applyAlignment="1">
      <alignment horizontal="left" wrapText="1" indent="1"/>
    </xf>
    <xf numFmtId="0" fontId="3" fillId="7" borderId="1" xfId="0" applyFont="1" applyFill="1" applyBorder="1" applyAlignment="1">
      <alignment horizontal="left" wrapText="1" indent="1"/>
    </xf>
    <xf numFmtId="0" fontId="5" fillId="7" borderId="1" xfId="0" applyFont="1" applyFill="1" applyBorder="1" applyAlignment="1">
      <alignment horizontal="left" wrapText="1" indent="1"/>
    </xf>
    <xf numFmtId="16" fontId="3" fillId="7" borderId="1" xfId="0" applyNumberFormat="1" applyFont="1" applyFill="1" applyBorder="1" applyAlignment="1">
      <alignment horizontal="left" wrapText="1" indent="1"/>
    </xf>
    <xf numFmtId="0" fontId="3" fillId="0" borderId="1" xfId="0" applyFont="1" applyBorder="1" applyAlignment="1">
      <alignment horizontal="left" wrapText="1" indent="1"/>
    </xf>
    <xf numFmtId="1" fontId="0" fillId="0" borderId="0" xfId="0" applyNumberFormat="1" applyAlignment="1">
      <alignment horizontal="left" wrapText="1" indent="1"/>
    </xf>
    <xf numFmtId="0" fontId="7" fillId="2" borderId="1" xfId="0" applyFont="1" applyFill="1" applyBorder="1" applyAlignment="1">
      <alignment horizontal="left" wrapText="1" indent="1"/>
    </xf>
    <xf numFmtId="164" fontId="2" fillId="0" borderId="0" xfId="0" applyNumberFormat="1" applyFont="1" applyAlignment="1">
      <alignment horizontal="left" wrapText="1" indent="1"/>
    </xf>
    <xf numFmtId="0" fontId="9" fillId="14" borderId="1" xfId="0" applyFont="1" applyFill="1" applyBorder="1" applyAlignment="1">
      <alignment horizontal="center" vertical="center" wrapText="1" indent="1"/>
    </xf>
    <xf numFmtId="0" fontId="9" fillId="10" borderId="1" xfId="0" applyFont="1" applyFill="1" applyBorder="1" applyAlignment="1">
      <alignment horizontal="center" vertical="center" wrapText="1" indent="1"/>
    </xf>
    <xf numFmtId="0" fontId="9" fillId="17" borderId="1" xfId="0" applyFont="1" applyFill="1" applyBorder="1" applyAlignment="1">
      <alignment horizontal="center" vertical="center" wrapText="1" indent="1"/>
    </xf>
    <xf numFmtId="0" fontId="0" fillId="16" borderId="1" xfId="0" applyFill="1" applyBorder="1" applyAlignment="1">
      <alignment horizontal="center" vertical="center" wrapText="1" indent="1"/>
    </xf>
    <xf numFmtId="0" fontId="9" fillId="18" borderId="1" xfId="0" applyFont="1" applyFill="1" applyBorder="1" applyAlignment="1">
      <alignment horizontal="center" vertical="center" wrapText="1" indent="1"/>
    </xf>
    <xf numFmtId="0" fontId="0" fillId="11" borderId="1" xfId="0" applyFill="1" applyBorder="1" applyAlignment="1">
      <alignment horizontal="center" vertical="center" wrapText="1" indent="1"/>
    </xf>
    <xf numFmtId="0" fontId="0" fillId="0" borderId="1" xfId="0" applyBorder="1" applyAlignment="1">
      <alignment horizontal="left" vertical="top" wrapText="1" indent="1"/>
    </xf>
    <xf numFmtId="0" fontId="10" fillId="0" borderId="1" xfId="0" applyFont="1" applyBorder="1" applyAlignment="1">
      <alignment horizontal="left" vertical="top" wrapText="1" indent="1"/>
    </xf>
    <xf numFmtId="0" fontId="0" fillId="0" borderId="0" xfId="0" applyAlignment="1">
      <alignment horizontal="left" vertical="top" wrapText="1" indent="1"/>
    </xf>
    <xf numFmtId="164" fontId="2" fillId="0" borderId="0" xfId="0" applyNumberFormat="1" applyFont="1" applyAlignment="1">
      <alignment horizontal="left" vertical="top" wrapText="1" indent="1"/>
    </xf>
    <xf numFmtId="0" fontId="2"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1" fontId="1" fillId="12" borderId="0" xfId="0" applyNumberFormat="1" applyFont="1" applyFill="1" applyAlignment="1">
      <alignment horizontal="center" vertical="center" wrapText="1"/>
    </xf>
    <xf numFmtId="0" fontId="0" fillId="0" borderId="0" xfId="0" applyAlignment="1">
      <alignment horizontal="center" vertical="center" wrapText="1"/>
    </xf>
    <xf numFmtId="0" fontId="2" fillId="5" borderId="9"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2" xfId="0" applyFont="1" applyFill="1" applyBorder="1" applyAlignment="1">
      <alignment horizontal="center" vertical="center" wrapText="1"/>
    </xf>
    <xf numFmtId="164" fontId="2" fillId="5" borderId="2" xfId="0" applyNumberFormat="1" applyFont="1" applyFill="1" applyBorder="1" applyAlignment="1">
      <alignment horizontal="center" vertical="center" wrapText="1"/>
    </xf>
    <xf numFmtId="164" fontId="2" fillId="5" borderId="8" xfId="0" applyNumberFormat="1" applyFont="1" applyFill="1" applyBorder="1" applyAlignment="1">
      <alignment horizontal="center" vertical="center" wrapText="1"/>
    </xf>
    <xf numFmtId="0" fontId="0" fillId="15" borderId="1" xfId="0" applyFill="1" applyBorder="1" applyAlignment="1">
      <alignment horizontal="center" vertical="center" wrapText="1" indent="1"/>
    </xf>
    <xf numFmtId="0" fontId="2" fillId="5" borderId="15" xfId="0" applyFont="1" applyFill="1" applyBorder="1" applyAlignment="1">
      <alignment horizontal="center" vertical="center" wrapText="1"/>
    </xf>
    <xf numFmtId="0" fontId="2" fillId="5" borderId="16" xfId="0" applyFont="1" applyFill="1" applyBorder="1" applyAlignment="1">
      <alignment horizontal="center" vertical="center" wrapText="1"/>
    </xf>
    <xf numFmtId="164" fontId="2" fillId="5" borderId="16" xfId="0" applyNumberFormat="1" applyFont="1" applyFill="1" applyBorder="1" applyAlignment="1">
      <alignment horizontal="center" vertical="center" wrapText="1"/>
    </xf>
    <xf numFmtId="164" fontId="2" fillId="5" borderId="17" xfId="0" applyNumberFormat="1" applyFont="1" applyFill="1" applyBorder="1" applyAlignment="1">
      <alignment horizontal="center" vertical="center" wrapText="1"/>
    </xf>
    <xf numFmtId="164" fontId="2" fillId="5" borderId="6" xfId="0" applyNumberFormat="1" applyFont="1" applyFill="1" applyBorder="1" applyAlignment="1">
      <alignment horizontal="center" vertical="center" wrapText="1"/>
    </xf>
    <xf numFmtId="1" fontId="2" fillId="12" borderId="0" xfId="0" applyNumberFormat="1" applyFont="1" applyFill="1" applyAlignment="1">
      <alignment horizontal="center" vertical="center" wrapText="1"/>
    </xf>
    <xf numFmtId="0" fontId="7" fillId="0" borderId="1" xfId="0" applyFont="1" applyBorder="1" applyAlignment="1">
      <alignment horizontal="center" vertical="center" wrapText="1" inden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16" fillId="3" borderId="1" xfId="0" applyFont="1" applyFill="1" applyBorder="1" applyAlignment="1">
      <alignment horizontal="center" vertical="center" wrapText="1" indent="1"/>
    </xf>
    <xf numFmtId="0" fontId="1" fillId="5" borderId="1" xfId="0" applyFont="1" applyFill="1" applyBorder="1" applyAlignment="1">
      <alignment horizontal="left" vertical="top" wrapText="1"/>
    </xf>
    <xf numFmtId="0" fontId="2" fillId="5" borderId="1" xfId="0" applyFont="1" applyFill="1" applyBorder="1" applyAlignment="1">
      <alignment horizontal="center" vertical="top" wrapText="1"/>
    </xf>
    <xf numFmtId="0" fontId="0" fillId="0" borderId="1" xfId="0" applyBorder="1" applyAlignment="1">
      <alignment horizontal="left" vertical="top" wrapText="1"/>
    </xf>
    <xf numFmtId="0" fontId="7" fillId="19" borderId="1" xfId="0" applyFont="1" applyFill="1" applyBorder="1" applyAlignment="1">
      <alignment horizontal="left" wrapText="1" indent="1"/>
    </xf>
    <xf numFmtId="0" fontId="7" fillId="18" borderId="1" xfId="0" applyFont="1" applyFill="1" applyBorder="1" applyAlignment="1">
      <alignment horizontal="left" wrapText="1" indent="1"/>
    </xf>
    <xf numFmtId="0" fontId="7" fillId="20" borderId="1" xfId="0" applyFont="1" applyFill="1" applyBorder="1" applyAlignment="1">
      <alignment horizontal="left" wrapText="1" indent="1"/>
    </xf>
    <xf numFmtId="0" fontId="18" fillId="0" borderId="1" xfId="0" applyFont="1" applyBorder="1" applyAlignment="1">
      <alignment wrapText="1"/>
    </xf>
    <xf numFmtId="0" fontId="12" fillId="0" borderId="1" xfId="0" applyFont="1" applyBorder="1" applyAlignment="1">
      <alignment wrapText="1"/>
    </xf>
    <xf numFmtId="0" fontId="2" fillId="5" borderId="18"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0" xfId="0" applyFont="1" applyFill="1" applyBorder="1" applyAlignment="1">
      <alignment horizontal="center" vertical="top" wrapText="1"/>
    </xf>
    <xf numFmtId="0" fontId="8" fillId="0" borderId="1" xfId="0" applyFont="1" applyBorder="1" applyAlignment="1">
      <alignment wrapText="1"/>
    </xf>
    <xf numFmtId="1" fontId="0" fillId="12" borderId="1" xfId="0" applyNumberFormat="1" applyFill="1" applyBorder="1" applyAlignment="1">
      <alignment horizontal="center" wrapText="1"/>
    </xf>
    <xf numFmtId="0" fontId="17" fillId="0" borderId="1" xfId="0" applyFont="1" applyBorder="1"/>
    <xf numFmtId="0" fontId="15" fillId="0" borderId="1" xfId="0" applyFont="1" applyBorder="1" applyAlignment="1">
      <alignment vertical="top" wrapText="1"/>
    </xf>
    <xf numFmtId="0" fontId="1" fillId="5"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0" fillId="0" borderId="1" xfId="0" applyBorder="1" applyAlignment="1">
      <alignment horizontal="center" wrapText="1"/>
    </xf>
    <xf numFmtId="0" fontId="8" fillId="8" borderId="1" xfId="0" applyFont="1" applyFill="1" applyBorder="1" applyAlignment="1">
      <alignment horizontal="center" vertical="center" wrapText="1"/>
    </xf>
    <xf numFmtId="0" fontId="1" fillId="0" borderId="1" xfId="0" applyFont="1" applyBorder="1" applyAlignment="1">
      <alignment horizontal="center" vertical="center" wrapText="1"/>
    </xf>
    <xf numFmtId="164" fontId="2" fillId="0" borderId="0" xfId="0" applyNumberFormat="1" applyFont="1" applyAlignment="1">
      <alignment horizontal="left" vertical="center" wrapText="1"/>
    </xf>
    <xf numFmtId="164" fontId="2" fillId="13" borderId="1" xfId="0" applyNumberFormat="1" applyFont="1" applyFill="1" applyBorder="1" applyAlignment="1">
      <alignment horizontal="center" vertical="center" wrapText="1"/>
    </xf>
    <xf numFmtId="164" fontId="2" fillId="0" borderId="0" xfId="0" applyNumberFormat="1" applyFont="1" applyAlignment="1">
      <alignment horizontal="center" vertical="center" wrapText="1"/>
    </xf>
    <xf numFmtId="164" fontId="2" fillId="0" borderId="5" xfId="0" applyNumberFormat="1" applyFont="1" applyBorder="1" applyAlignment="1">
      <alignment horizontal="center" vertical="center" wrapText="1"/>
    </xf>
    <xf numFmtId="0" fontId="1" fillId="5" borderId="9" xfId="0" applyFont="1" applyFill="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10" fillId="0" borderId="0" xfId="0" applyFont="1" applyAlignment="1">
      <alignment horizontal="center" vertical="center" wrapText="1"/>
    </xf>
    <xf numFmtId="0" fontId="9" fillId="5" borderId="3" xfId="0" applyFont="1" applyFill="1" applyBorder="1" applyAlignment="1">
      <alignment horizontal="center" vertical="center" wrapText="1"/>
    </xf>
    <xf numFmtId="0" fontId="9" fillId="5" borderId="2" xfId="0" applyFont="1" applyFill="1" applyBorder="1" applyAlignment="1">
      <alignment horizontal="center" vertical="center" wrapText="1"/>
    </xf>
    <xf numFmtId="164" fontId="9" fillId="5" borderId="2" xfId="0" applyNumberFormat="1" applyFont="1" applyFill="1" applyBorder="1" applyAlignment="1">
      <alignment horizontal="center" vertical="center" wrapText="1"/>
    </xf>
    <xf numFmtId="0" fontId="10" fillId="0" borderId="1" xfId="0" applyFont="1" applyBorder="1" applyAlignment="1">
      <alignment horizontal="left" wrapText="1" indent="1"/>
    </xf>
    <xf numFmtId="164" fontId="9" fillId="13" borderId="1" xfId="0" applyNumberFormat="1" applyFont="1" applyFill="1" applyBorder="1" applyAlignment="1">
      <alignment horizontal="center" vertical="center" wrapText="1"/>
    </xf>
    <xf numFmtId="0" fontId="10" fillId="0" borderId="1" xfId="0" applyFont="1" applyBorder="1" applyAlignment="1">
      <alignment horizontal="center" wrapText="1"/>
    </xf>
    <xf numFmtId="0" fontId="10" fillId="0" borderId="0" xfId="0" applyFont="1" applyAlignment="1">
      <alignment horizontal="left" wrapText="1" indent="1"/>
    </xf>
    <xf numFmtId="0" fontId="10" fillId="0" borderId="0" xfId="0" applyFont="1" applyAlignment="1">
      <alignment horizontal="left" vertical="top" wrapText="1" indent="1"/>
    </xf>
    <xf numFmtId="164" fontId="9" fillId="0" borderId="0" xfId="0" applyNumberFormat="1" applyFont="1" applyAlignment="1">
      <alignment horizontal="center" vertical="center" wrapText="1"/>
    </xf>
    <xf numFmtId="164" fontId="9" fillId="0" borderId="0" xfId="0" applyNumberFormat="1" applyFont="1" applyAlignment="1">
      <alignment horizontal="left" vertical="top" wrapText="1" indent="1"/>
    </xf>
    <xf numFmtId="164" fontId="9" fillId="0" borderId="0" xfId="0" applyNumberFormat="1" applyFont="1" applyAlignment="1">
      <alignment horizontal="left" wrapText="1" indent="1"/>
    </xf>
    <xf numFmtId="0" fontId="19" fillId="0" borderId="0" xfId="0" applyFont="1" applyAlignment="1">
      <alignment horizontal="left" wrapText="1" indent="1"/>
    </xf>
    <xf numFmtId="0" fontId="19" fillId="0" borderId="21" xfId="0" applyFont="1" applyBorder="1" applyAlignment="1">
      <alignment horizontal="center" vertical="center" wrapText="1"/>
    </xf>
    <xf numFmtId="0" fontId="10" fillId="0" borderId="22" xfId="0" applyFont="1" applyBorder="1" applyAlignment="1">
      <alignment horizontal="left" wrapText="1" indent="1"/>
    </xf>
    <xf numFmtId="0" fontId="10" fillId="0" borderId="22" xfId="0" applyFont="1" applyBorder="1" applyAlignment="1">
      <alignment horizontal="center" wrapText="1"/>
    </xf>
    <xf numFmtId="0" fontId="10" fillId="0" borderId="9" xfId="0" applyFont="1" applyBorder="1" applyAlignment="1">
      <alignment horizontal="center" wrapText="1"/>
    </xf>
    <xf numFmtId="0" fontId="10" fillId="0" borderId="9" xfId="0" applyFont="1" applyBorder="1" applyAlignment="1">
      <alignment horizontal="left" wrapText="1" indent="1"/>
    </xf>
    <xf numFmtId="164" fontId="9" fillId="5" borderId="8" xfId="0" applyNumberFormat="1" applyFont="1" applyFill="1" applyBorder="1" applyAlignment="1">
      <alignment horizontal="center" vertical="center" wrapText="1"/>
    </xf>
    <xf numFmtId="0" fontId="9" fillId="18" borderId="4" xfId="0" applyFont="1" applyFill="1" applyBorder="1" applyAlignment="1">
      <alignment horizontal="center" vertical="center" wrapText="1" indent="1"/>
    </xf>
    <xf numFmtId="164" fontId="9" fillId="13" borderId="7" xfId="0" applyNumberFormat="1" applyFont="1" applyFill="1" applyBorder="1" applyAlignment="1">
      <alignment horizontal="center" vertical="center" wrapText="1"/>
    </xf>
    <xf numFmtId="0" fontId="9" fillId="18" borderId="3" xfId="0" applyFont="1" applyFill="1" applyBorder="1" applyAlignment="1">
      <alignment horizontal="center" vertical="center" wrapText="1" indent="1"/>
    </xf>
    <xf numFmtId="0" fontId="10" fillId="0" borderId="2" xfId="0" applyFont="1" applyBorder="1" applyAlignment="1">
      <alignment horizontal="left" vertical="top" wrapText="1" indent="1"/>
    </xf>
    <xf numFmtId="164" fontId="9" fillId="13" borderId="2" xfId="0" applyNumberFormat="1" applyFont="1" applyFill="1" applyBorder="1" applyAlignment="1">
      <alignment horizontal="center" vertical="center" wrapText="1"/>
    </xf>
    <xf numFmtId="164" fontId="9" fillId="13" borderId="8" xfId="0" applyNumberFormat="1" applyFont="1" applyFill="1" applyBorder="1" applyAlignment="1">
      <alignment horizontal="center" vertical="center" wrapText="1"/>
    </xf>
    <xf numFmtId="0" fontId="19" fillId="11" borderId="12"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 fillId="5" borderId="1" xfId="0" applyFont="1" applyFill="1" applyBorder="1" applyAlignment="1">
      <alignment horizontal="center" vertical="center" wrapText="1"/>
    </xf>
    <xf numFmtId="0" fontId="0" fillId="0" borderId="1" xfId="0" applyBorder="1" applyAlignment="1">
      <alignment horizontal="center" vertical="center" wrapText="1"/>
    </xf>
    <xf numFmtId="0" fontId="13" fillId="11" borderId="19" xfId="0" applyFont="1" applyFill="1" applyBorder="1" applyAlignment="1">
      <alignment horizontal="center" vertical="center" wrapText="1"/>
    </xf>
    <xf numFmtId="0" fontId="0" fillId="11" borderId="20" xfId="0" applyFill="1" applyBorder="1" applyAlignment="1">
      <alignment horizontal="center" vertical="center" wrapText="1"/>
    </xf>
    <xf numFmtId="0" fontId="0" fillId="11" borderId="18" xfId="0" applyFill="1" applyBorder="1" applyAlignment="1">
      <alignment horizontal="center" vertical="center" wrapText="1"/>
    </xf>
    <xf numFmtId="0" fontId="1" fillId="5" borderId="12"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18"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9966FF"/>
      <color rgb="FFFCC1A0"/>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781F4-B19B-4927-9228-C256BC2B026C}">
  <dimension ref="A1:G1098"/>
  <sheetViews>
    <sheetView topLeftCell="A24" zoomScale="75" zoomScaleNormal="75" workbookViewId="0">
      <pane xSplit="7" topLeftCell="H1" activePane="topRight" state="frozen"/>
      <selection pane="topRight" activeCell="F43" sqref="F43"/>
    </sheetView>
  </sheetViews>
  <sheetFormatPr defaultColWidth="9.109375" defaultRowHeight="14.4" x14ac:dyDescent="0.3"/>
  <cols>
    <col min="1" max="1" width="3.44140625" style="10" customWidth="1"/>
    <col min="2" max="2" width="19.5546875" style="10" customWidth="1"/>
    <col min="3" max="3" width="164.33203125" style="27" customWidth="1"/>
    <col min="4" max="4" width="14.109375" style="10" customWidth="1"/>
    <col min="5" max="5" width="14.21875" style="73" customWidth="1"/>
    <col min="6" max="6" width="13" style="72" customWidth="1"/>
    <col min="7" max="7" width="15.6640625" style="72" customWidth="1"/>
    <col min="8" max="16384" width="9.109375" style="10"/>
  </cols>
  <sheetData>
    <row r="1" spans="1:7" s="89" customFormat="1" ht="42.6" customHeight="1" x14ac:dyDescent="0.6">
      <c r="B1" s="102" t="s">
        <v>249</v>
      </c>
      <c r="C1" s="103"/>
      <c r="D1" s="103"/>
      <c r="E1" s="103"/>
      <c r="F1" s="104"/>
      <c r="G1" s="90"/>
    </row>
    <row r="2" spans="1:7" s="77" customFormat="1" ht="16.2" thickBot="1" x14ac:dyDescent="0.35">
      <c r="B2" s="78" t="s">
        <v>0</v>
      </c>
      <c r="C2" s="79" t="s">
        <v>248</v>
      </c>
      <c r="D2" s="80" t="s">
        <v>13</v>
      </c>
      <c r="E2" s="80" t="s">
        <v>16</v>
      </c>
      <c r="F2" s="95" t="s">
        <v>17</v>
      </c>
    </row>
    <row r="3" spans="1:7" s="83" customFormat="1" ht="31.2" x14ac:dyDescent="0.3">
      <c r="A3" s="91"/>
      <c r="B3" s="96" t="s">
        <v>130</v>
      </c>
      <c r="C3" s="26" t="s">
        <v>131</v>
      </c>
      <c r="D3" s="82">
        <f t="shared" ref="D3:D32" si="0">E3/0.8</f>
        <v>50000</v>
      </c>
      <c r="E3" s="82">
        <v>40000</v>
      </c>
      <c r="F3" s="97">
        <f t="shared" ref="F3:F32" si="1">D3*0.2</f>
        <v>10000</v>
      </c>
      <c r="G3" s="93"/>
    </row>
    <row r="4" spans="1:7" s="81" customFormat="1" ht="15.6" x14ac:dyDescent="0.3">
      <c r="A4" s="91"/>
      <c r="B4" s="96" t="s">
        <v>108</v>
      </c>
      <c r="C4" s="26" t="s">
        <v>253</v>
      </c>
      <c r="D4" s="82">
        <f t="shared" si="0"/>
        <v>60000</v>
      </c>
      <c r="E4" s="82">
        <v>48000</v>
      </c>
      <c r="F4" s="97">
        <f t="shared" si="1"/>
        <v>12000</v>
      </c>
      <c r="G4" s="94"/>
    </row>
    <row r="5" spans="1:7" s="81" customFormat="1" ht="31.2" x14ac:dyDescent="0.3">
      <c r="A5" s="91"/>
      <c r="B5" s="96" t="s">
        <v>111</v>
      </c>
      <c r="C5" s="26" t="s">
        <v>112</v>
      </c>
      <c r="D5" s="82">
        <f t="shared" si="0"/>
        <v>50000</v>
      </c>
      <c r="E5" s="82">
        <v>40000</v>
      </c>
      <c r="F5" s="97">
        <f t="shared" si="1"/>
        <v>10000</v>
      </c>
      <c r="G5" s="94"/>
    </row>
    <row r="6" spans="1:7" s="81" customFormat="1" ht="40.200000000000003" customHeight="1" x14ac:dyDescent="0.3">
      <c r="A6" s="91"/>
      <c r="B6" s="96" t="s">
        <v>82</v>
      </c>
      <c r="C6" s="26" t="s">
        <v>250</v>
      </c>
      <c r="D6" s="82">
        <f t="shared" si="0"/>
        <v>185436.25</v>
      </c>
      <c r="E6" s="82">
        <v>148349</v>
      </c>
      <c r="F6" s="97">
        <f t="shared" si="1"/>
        <v>37087.25</v>
      </c>
      <c r="G6" s="94"/>
    </row>
    <row r="7" spans="1:7" s="81" customFormat="1" ht="15.6" x14ac:dyDescent="0.3">
      <c r="A7" s="92"/>
      <c r="B7" s="96" t="s">
        <v>48</v>
      </c>
      <c r="C7" s="26" t="s">
        <v>51</v>
      </c>
      <c r="D7" s="82">
        <f t="shared" si="0"/>
        <v>358000</v>
      </c>
      <c r="E7" s="82">
        <v>286400</v>
      </c>
      <c r="F7" s="97">
        <f t="shared" si="1"/>
        <v>71600</v>
      </c>
      <c r="G7" s="94"/>
    </row>
    <row r="8" spans="1:7" s="81" customFormat="1" ht="31.2" x14ac:dyDescent="0.3">
      <c r="A8" s="91"/>
      <c r="B8" s="96" t="s">
        <v>133</v>
      </c>
      <c r="C8" s="26" t="s">
        <v>254</v>
      </c>
      <c r="D8" s="82">
        <f t="shared" si="0"/>
        <v>40000</v>
      </c>
      <c r="E8" s="82">
        <v>32000</v>
      </c>
      <c r="F8" s="97">
        <f t="shared" si="1"/>
        <v>8000</v>
      </c>
      <c r="G8" s="94"/>
    </row>
    <row r="9" spans="1:7" s="81" customFormat="1" ht="31.2" x14ac:dyDescent="0.3">
      <c r="A9" s="91"/>
      <c r="B9" s="96" t="s">
        <v>86</v>
      </c>
      <c r="C9" s="26" t="s">
        <v>87</v>
      </c>
      <c r="D9" s="82">
        <f t="shared" si="0"/>
        <v>375000</v>
      </c>
      <c r="E9" s="82">
        <v>300000</v>
      </c>
      <c r="F9" s="97">
        <f t="shared" si="1"/>
        <v>75000</v>
      </c>
      <c r="G9" s="94"/>
    </row>
    <row r="10" spans="1:7" s="81" customFormat="1" ht="31.2" x14ac:dyDescent="0.3">
      <c r="A10" s="91"/>
      <c r="B10" s="96" t="s">
        <v>54</v>
      </c>
      <c r="C10" s="26" t="s">
        <v>55</v>
      </c>
      <c r="D10" s="82">
        <f t="shared" si="0"/>
        <v>123487.5</v>
      </c>
      <c r="E10" s="82">
        <v>98790</v>
      </c>
      <c r="F10" s="97">
        <f t="shared" si="1"/>
        <v>24697.5</v>
      </c>
      <c r="G10" s="94"/>
    </row>
    <row r="11" spans="1:7" s="81" customFormat="1" ht="31.2" x14ac:dyDescent="0.3">
      <c r="A11" s="91"/>
      <c r="B11" s="96" t="s">
        <v>57</v>
      </c>
      <c r="C11" s="26" t="s">
        <v>255</v>
      </c>
      <c r="D11" s="82">
        <f t="shared" si="0"/>
        <v>124925</v>
      </c>
      <c r="E11" s="82">
        <v>99940</v>
      </c>
      <c r="F11" s="97">
        <f t="shared" si="1"/>
        <v>24985</v>
      </c>
      <c r="G11" s="94"/>
    </row>
    <row r="12" spans="1:7" s="81" customFormat="1" ht="31.2" x14ac:dyDescent="0.3">
      <c r="A12" s="91"/>
      <c r="B12" s="96" t="s">
        <v>90</v>
      </c>
      <c r="C12" s="26" t="s">
        <v>91</v>
      </c>
      <c r="D12" s="82">
        <f t="shared" si="0"/>
        <v>375000</v>
      </c>
      <c r="E12" s="82">
        <v>300000</v>
      </c>
      <c r="F12" s="97">
        <f t="shared" si="1"/>
        <v>75000</v>
      </c>
      <c r="G12" s="94"/>
    </row>
    <row r="13" spans="1:7" s="81" customFormat="1" ht="31.2" x14ac:dyDescent="0.3">
      <c r="A13" s="91"/>
      <c r="B13" s="96" t="s">
        <v>75</v>
      </c>
      <c r="C13" s="26" t="s">
        <v>256</v>
      </c>
      <c r="D13" s="82">
        <f t="shared" si="0"/>
        <v>375000</v>
      </c>
      <c r="E13" s="82">
        <v>300000</v>
      </c>
      <c r="F13" s="97">
        <f t="shared" si="1"/>
        <v>75000</v>
      </c>
      <c r="G13" s="94"/>
    </row>
    <row r="14" spans="1:7" s="81" customFormat="1" ht="19.2" customHeight="1" x14ac:dyDescent="0.3">
      <c r="A14" s="91"/>
      <c r="B14" s="96" t="s">
        <v>136</v>
      </c>
      <c r="C14" s="26" t="s">
        <v>137</v>
      </c>
      <c r="D14" s="82">
        <f t="shared" si="0"/>
        <v>50000</v>
      </c>
      <c r="E14" s="82">
        <v>40000</v>
      </c>
      <c r="F14" s="97">
        <f t="shared" si="1"/>
        <v>10000</v>
      </c>
      <c r="G14" s="94"/>
    </row>
    <row r="15" spans="1:7" s="81" customFormat="1" ht="31.2" x14ac:dyDescent="0.3">
      <c r="A15" s="91"/>
      <c r="B15" s="96" t="s">
        <v>114</v>
      </c>
      <c r="C15" s="26" t="s">
        <v>115</v>
      </c>
      <c r="D15" s="82">
        <f t="shared" si="0"/>
        <v>44000</v>
      </c>
      <c r="E15" s="82">
        <v>35200</v>
      </c>
      <c r="F15" s="97">
        <f t="shared" si="1"/>
        <v>8800</v>
      </c>
      <c r="G15" s="94"/>
    </row>
    <row r="16" spans="1:7" s="81" customFormat="1" ht="31.2" x14ac:dyDescent="0.3">
      <c r="A16" s="91"/>
      <c r="B16" s="96" t="s">
        <v>94</v>
      </c>
      <c r="C16" s="26" t="s">
        <v>257</v>
      </c>
      <c r="D16" s="82">
        <f t="shared" si="0"/>
        <v>375000</v>
      </c>
      <c r="E16" s="82">
        <v>300000</v>
      </c>
      <c r="F16" s="97">
        <f t="shared" si="1"/>
        <v>75000</v>
      </c>
      <c r="G16" s="94"/>
    </row>
    <row r="17" spans="1:7" s="81" customFormat="1" ht="15.6" x14ac:dyDescent="0.3">
      <c r="A17" s="91"/>
      <c r="B17" s="96" t="s">
        <v>116</v>
      </c>
      <c r="C17" s="26" t="s">
        <v>117</v>
      </c>
      <c r="D17" s="82">
        <f t="shared" si="0"/>
        <v>40000</v>
      </c>
      <c r="E17" s="82">
        <v>32000</v>
      </c>
      <c r="F17" s="97">
        <f t="shared" si="1"/>
        <v>8000</v>
      </c>
      <c r="G17" s="94"/>
    </row>
    <row r="18" spans="1:7" s="81" customFormat="1" ht="46.8" x14ac:dyDescent="0.3">
      <c r="A18" s="91"/>
      <c r="B18" s="96" t="s">
        <v>119</v>
      </c>
      <c r="C18" s="26" t="s">
        <v>251</v>
      </c>
      <c r="D18" s="82">
        <f t="shared" si="0"/>
        <v>60000</v>
      </c>
      <c r="E18" s="82">
        <v>48000</v>
      </c>
      <c r="F18" s="97">
        <f t="shared" si="1"/>
        <v>12000</v>
      </c>
      <c r="G18" s="94"/>
    </row>
    <row r="19" spans="1:7" s="81" customFormat="1" ht="46.8" x14ac:dyDescent="0.3">
      <c r="A19" s="91"/>
      <c r="B19" s="96" t="s">
        <v>122</v>
      </c>
      <c r="C19" s="26" t="s">
        <v>258</v>
      </c>
      <c r="D19" s="82">
        <f t="shared" si="0"/>
        <v>50000</v>
      </c>
      <c r="E19" s="82">
        <v>40000</v>
      </c>
      <c r="F19" s="97">
        <f t="shared" si="1"/>
        <v>10000</v>
      </c>
      <c r="G19" s="94"/>
    </row>
    <row r="20" spans="1:7" s="81" customFormat="1" ht="17.399999999999999" customHeight="1" x14ac:dyDescent="0.3">
      <c r="A20" s="91"/>
      <c r="B20" s="96" t="s">
        <v>60</v>
      </c>
      <c r="C20" s="26" t="s">
        <v>61</v>
      </c>
      <c r="D20" s="82">
        <f t="shared" si="0"/>
        <v>320000</v>
      </c>
      <c r="E20" s="82">
        <v>256000</v>
      </c>
      <c r="F20" s="97">
        <f t="shared" si="1"/>
        <v>64000</v>
      </c>
      <c r="G20" s="94"/>
    </row>
    <row r="21" spans="1:7" s="81" customFormat="1" ht="31.2" x14ac:dyDescent="0.3">
      <c r="A21" s="91"/>
      <c r="B21" s="96" t="s">
        <v>98</v>
      </c>
      <c r="C21" s="26" t="s">
        <v>99</v>
      </c>
      <c r="D21" s="82">
        <f t="shared" si="0"/>
        <v>375000</v>
      </c>
      <c r="E21" s="82">
        <v>300000</v>
      </c>
      <c r="F21" s="97">
        <f t="shared" si="1"/>
        <v>75000</v>
      </c>
      <c r="G21" s="94"/>
    </row>
    <row r="22" spans="1:7" s="81" customFormat="1" ht="31.2" x14ac:dyDescent="0.3">
      <c r="A22" s="91"/>
      <c r="B22" s="96" t="s">
        <v>124</v>
      </c>
      <c r="C22" s="26" t="s">
        <v>259</v>
      </c>
      <c r="D22" s="82">
        <f t="shared" si="0"/>
        <v>50000</v>
      </c>
      <c r="E22" s="82">
        <v>40000</v>
      </c>
      <c r="F22" s="97">
        <f t="shared" si="1"/>
        <v>10000</v>
      </c>
      <c r="G22" s="94"/>
    </row>
    <row r="23" spans="1:7" s="81" customFormat="1" ht="31.2" x14ac:dyDescent="0.3">
      <c r="A23" s="91"/>
      <c r="B23" s="96" t="s">
        <v>63</v>
      </c>
      <c r="C23" s="26" t="s">
        <v>101</v>
      </c>
      <c r="D23" s="82">
        <f t="shared" si="0"/>
        <v>375000</v>
      </c>
      <c r="E23" s="82">
        <v>300000</v>
      </c>
      <c r="F23" s="97">
        <f t="shared" si="1"/>
        <v>75000</v>
      </c>
      <c r="G23" s="94"/>
    </row>
    <row r="24" spans="1:7" s="81" customFormat="1" ht="31.2" x14ac:dyDescent="0.3">
      <c r="A24" s="91"/>
      <c r="B24" s="96" t="s">
        <v>63</v>
      </c>
      <c r="C24" s="26" t="s">
        <v>260</v>
      </c>
      <c r="D24" s="82">
        <f t="shared" si="0"/>
        <v>50000</v>
      </c>
      <c r="E24" s="82">
        <v>40000</v>
      </c>
      <c r="F24" s="97">
        <f t="shared" si="1"/>
        <v>10000</v>
      </c>
      <c r="G24" s="94"/>
    </row>
    <row r="25" spans="1:7" s="81" customFormat="1" ht="31.2" x14ac:dyDescent="0.3">
      <c r="A25" s="91"/>
      <c r="B25" s="96" t="s">
        <v>127</v>
      </c>
      <c r="C25" s="26" t="s">
        <v>128</v>
      </c>
      <c r="D25" s="82">
        <f t="shared" si="0"/>
        <v>60000</v>
      </c>
      <c r="E25" s="82">
        <v>48000</v>
      </c>
      <c r="F25" s="97">
        <f t="shared" si="1"/>
        <v>12000</v>
      </c>
      <c r="G25" s="94"/>
    </row>
    <row r="26" spans="1:7" s="81" customFormat="1" ht="31.2" x14ac:dyDescent="0.3">
      <c r="A26" s="91"/>
      <c r="B26" s="96" t="s">
        <v>157</v>
      </c>
      <c r="C26" s="26" t="s">
        <v>261</v>
      </c>
      <c r="D26" s="82">
        <f t="shared" si="0"/>
        <v>294375</v>
      </c>
      <c r="E26" s="82">
        <v>235500</v>
      </c>
      <c r="F26" s="97">
        <f t="shared" si="1"/>
        <v>58875</v>
      </c>
      <c r="G26" s="94"/>
    </row>
    <row r="27" spans="1:7" s="81" customFormat="1" ht="39" customHeight="1" x14ac:dyDescent="0.3">
      <c r="A27" s="91"/>
      <c r="B27" s="96" t="s">
        <v>69</v>
      </c>
      <c r="C27" s="26" t="s">
        <v>262</v>
      </c>
      <c r="D27" s="82">
        <f t="shared" si="0"/>
        <v>170217.5</v>
      </c>
      <c r="E27" s="82">
        <v>136174</v>
      </c>
      <c r="F27" s="97">
        <f t="shared" si="1"/>
        <v>34043.5</v>
      </c>
      <c r="G27" s="94"/>
    </row>
    <row r="28" spans="1:7" s="81" customFormat="1" ht="19.8" customHeight="1" x14ac:dyDescent="0.3">
      <c r="A28" s="91"/>
      <c r="B28" s="96" t="s">
        <v>69</v>
      </c>
      <c r="C28" s="26" t="s">
        <v>139</v>
      </c>
      <c r="D28" s="82">
        <f t="shared" si="0"/>
        <v>46200</v>
      </c>
      <c r="E28" s="82">
        <v>36960</v>
      </c>
      <c r="F28" s="97">
        <f t="shared" si="1"/>
        <v>9240</v>
      </c>
      <c r="G28" s="94"/>
    </row>
    <row r="29" spans="1:7" s="81" customFormat="1" ht="31.2" x14ac:dyDescent="0.3">
      <c r="A29" s="91"/>
      <c r="B29" s="96" t="s">
        <v>141</v>
      </c>
      <c r="C29" s="26" t="s">
        <v>142</v>
      </c>
      <c r="D29" s="82">
        <f t="shared" si="0"/>
        <v>50000</v>
      </c>
      <c r="E29" s="82">
        <v>40000</v>
      </c>
      <c r="F29" s="97">
        <f t="shared" si="1"/>
        <v>10000</v>
      </c>
      <c r="G29" s="94"/>
    </row>
    <row r="30" spans="1:7" s="81" customFormat="1" ht="31.2" x14ac:dyDescent="0.3">
      <c r="A30" s="91"/>
      <c r="B30" s="96" t="s">
        <v>79</v>
      </c>
      <c r="C30" s="26" t="s">
        <v>80</v>
      </c>
      <c r="D30" s="82">
        <f t="shared" si="0"/>
        <v>375000</v>
      </c>
      <c r="E30" s="82">
        <v>300000</v>
      </c>
      <c r="F30" s="97">
        <f t="shared" si="1"/>
        <v>75000</v>
      </c>
      <c r="G30" s="94"/>
    </row>
    <row r="31" spans="1:7" s="81" customFormat="1" ht="41.4" customHeight="1" x14ac:dyDescent="0.3">
      <c r="A31" s="91"/>
      <c r="B31" s="96" t="s">
        <v>104</v>
      </c>
      <c r="C31" s="26" t="s">
        <v>263</v>
      </c>
      <c r="D31" s="82">
        <f t="shared" si="0"/>
        <v>112782.5</v>
      </c>
      <c r="E31" s="82">
        <v>90226</v>
      </c>
      <c r="F31" s="97">
        <f t="shared" si="1"/>
        <v>22556.5</v>
      </c>
      <c r="G31" s="94"/>
    </row>
    <row r="32" spans="1:7" s="81" customFormat="1" ht="36" customHeight="1" thickBot="1" x14ac:dyDescent="0.35">
      <c r="A32" s="91"/>
      <c r="B32" s="98" t="s">
        <v>72</v>
      </c>
      <c r="C32" s="99" t="s">
        <v>252</v>
      </c>
      <c r="D32" s="100">
        <f t="shared" si="0"/>
        <v>375000</v>
      </c>
      <c r="E32" s="100">
        <v>300000</v>
      </c>
      <c r="F32" s="101">
        <f t="shared" si="1"/>
        <v>75000</v>
      </c>
      <c r="G32" s="94"/>
    </row>
    <row r="33" spans="1:7" s="84" customFormat="1" ht="15.6" x14ac:dyDescent="0.3">
      <c r="C33" s="85"/>
      <c r="D33" s="86">
        <f>SUM(D3:D32)</f>
        <v>5389423.75</v>
      </c>
      <c r="E33" s="86">
        <f t="shared" ref="E33:F33" si="2">SUM(E3:E32)</f>
        <v>4311539</v>
      </c>
      <c r="F33" s="86">
        <f t="shared" si="2"/>
        <v>1077884.75</v>
      </c>
    </row>
    <row r="34" spans="1:7" s="84" customFormat="1" ht="15.6" x14ac:dyDescent="0.3">
      <c r="C34" s="85"/>
      <c r="E34" s="86"/>
      <c r="F34" s="86"/>
      <c r="G34" s="86"/>
    </row>
    <row r="35" spans="1:7" s="84" customFormat="1" ht="15.6" x14ac:dyDescent="0.3">
      <c r="C35" s="87"/>
      <c r="D35" s="88"/>
      <c r="E35" s="86"/>
      <c r="F35" s="86"/>
      <c r="G35" s="86"/>
    </row>
    <row r="36" spans="1:7" x14ac:dyDescent="0.3">
      <c r="C36" s="28"/>
      <c r="D36" s="18"/>
      <c r="E36" s="72"/>
    </row>
    <row r="37" spans="1:7" x14ac:dyDescent="0.3">
      <c r="C37" s="28"/>
      <c r="D37" s="18"/>
      <c r="E37" s="72"/>
    </row>
    <row r="38" spans="1:7" x14ac:dyDescent="0.3">
      <c r="C38" s="28"/>
      <c r="D38" s="18"/>
      <c r="E38" s="72"/>
    </row>
    <row r="39" spans="1:7" x14ac:dyDescent="0.3">
      <c r="E39" s="72"/>
    </row>
    <row r="40" spans="1:7" x14ac:dyDescent="0.3">
      <c r="E40" s="72"/>
    </row>
    <row r="41" spans="1:7" x14ac:dyDescent="0.3">
      <c r="E41" s="72"/>
    </row>
    <row r="42" spans="1:7" x14ac:dyDescent="0.3">
      <c r="E42" s="72"/>
    </row>
    <row r="43" spans="1:7" x14ac:dyDescent="0.3">
      <c r="E43" s="72"/>
    </row>
    <row r="44" spans="1:7" x14ac:dyDescent="0.3">
      <c r="E44" s="72"/>
    </row>
    <row r="45" spans="1:7" x14ac:dyDescent="0.3">
      <c r="E45" s="72"/>
    </row>
    <row r="46" spans="1:7" x14ac:dyDescent="0.3">
      <c r="E46" s="72"/>
    </row>
    <row r="47" spans="1:7" s="72" customFormat="1" x14ac:dyDescent="0.3">
      <c r="A47" s="10"/>
      <c r="B47" s="10"/>
      <c r="C47" s="27"/>
      <c r="D47" s="10"/>
    </row>
    <row r="48" spans="1:7" s="72" customFormat="1" x14ac:dyDescent="0.3">
      <c r="A48" s="10"/>
      <c r="B48" s="10"/>
      <c r="C48" s="27"/>
      <c r="D48" s="10"/>
    </row>
    <row r="49" spans="1:4" s="72" customFormat="1" x14ac:dyDescent="0.3">
      <c r="A49" s="10"/>
      <c r="B49" s="10"/>
      <c r="C49" s="27"/>
      <c r="D49" s="10"/>
    </row>
    <row r="50" spans="1:4" s="72" customFormat="1" x14ac:dyDescent="0.3">
      <c r="A50" s="10"/>
      <c r="B50" s="10"/>
      <c r="C50" s="27"/>
      <c r="D50" s="10"/>
    </row>
    <row r="51" spans="1:4" s="72" customFormat="1" x14ac:dyDescent="0.3">
      <c r="A51" s="10"/>
      <c r="B51" s="10"/>
      <c r="C51" s="27"/>
      <c r="D51" s="10"/>
    </row>
    <row r="52" spans="1:4" s="72" customFormat="1" x14ac:dyDescent="0.3">
      <c r="A52" s="10"/>
      <c r="B52" s="10"/>
      <c r="C52" s="27"/>
      <c r="D52" s="10"/>
    </row>
    <row r="53" spans="1:4" s="72" customFormat="1" x14ac:dyDescent="0.3">
      <c r="A53" s="10"/>
      <c r="B53" s="10"/>
      <c r="C53" s="27"/>
      <c r="D53" s="10"/>
    </row>
    <row r="54" spans="1:4" s="72" customFormat="1" x14ac:dyDescent="0.3">
      <c r="A54" s="10"/>
      <c r="B54" s="10"/>
      <c r="C54" s="27"/>
      <c r="D54" s="10"/>
    </row>
    <row r="55" spans="1:4" s="72" customFormat="1" x14ac:dyDescent="0.3">
      <c r="A55" s="10"/>
      <c r="B55" s="10"/>
      <c r="C55" s="27"/>
      <c r="D55" s="10"/>
    </row>
    <row r="56" spans="1:4" s="72" customFormat="1" x14ac:dyDescent="0.3">
      <c r="A56" s="10"/>
      <c r="B56" s="10"/>
      <c r="C56" s="27"/>
      <c r="D56" s="10"/>
    </row>
    <row r="57" spans="1:4" s="72" customFormat="1" x14ac:dyDescent="0.3">
      <c r="A57" s="10"/>
      <c r="B57" s="10"/>
      <c r="C57" s="27"/>
      <c r="D57" s="10"/>
    </row>
    <row r="58" spans="1:4" s="72" customFormat="1" x14ac:dyDescent="0.3">
      <c r="A58" s="10"/>
      <c r="B58" s="10"/>
      <c r="C58" s="27"/>
      <c r="D58" s="10"/>
    </row>
    <row r="59" spans="1:4" s="72" customFormat="1" x14ac:dyDescent="0.3">
      <c r="A59" s="10"/>
      <c r="B59" s="10"/>
      <c r="C59" s="27"/>
      <c r="D59" s="10"/>
    </row>
    <row r="60" spans="1:4" s="72" customFormat="1" x14ac:dyDescent="0.3">
      <c r="A60" s="10"/>
      <c r="B60" s="10"/>
      <c r="C60" s="27"/>
      <c r="D60" s="10"/>
    </row>
    <row r="61" spans="1:4" s="72" customFormat="1" x14ac:dyDescent="0.3">
      <c r="A61" s="10"/>
      <c r="B61" s="10"/>
      <c r="C61" s="27"/>
      <c r="D61" s="10"/>
    </row>
    <row r="62" spans="1:4" s="72" customFormat="1" x14ac:dyDescent="0.3">
      <c r="A62" s="10"/>
      <c r="B62" s="10"/>
      <c r="C62" s="27"/>
      <c r="D62" s="10"/>
    </row>
    <row r="63" spans="1:4" s="72" customFormat="1" x14ac:dyDescent="0.3">
      <c r="A63" s="10"/>
      <c r="B63" s="10"/>
      <c r="C63" s="27"/>
      <c r="D63" s="10"/>
    </row>
    <row r="64" spans="1:4" s="72" customFormat="1" x14ac:dyDescent="0.3">
      <c r="A64" s="10"/>
      <c r="B64" s="10"/>
      <c r="C64" s="27"/>
      <c r="D64" s="10"/>
    </row>
    <row r="65" spans="1:4" s="72" customFormat="1" x14ac:dyDescent="0.3">
      <c r="A65" s="10"/>
      <c r="B65" s="10"/>
      <c r="C65" s="27"/>
      <c r="D65" s="10"/>
    </row>
    <row r="66" spans="1:4" s="72" customFormat="1" x14ac:dyDescent="0.3">
      <c r="A66" s="10"/>
      <c r="B66" s="10"/>
      <c r="C66" s="27"/>
      <c r="D66" s="10"/>
    </row>
    <row r="67" spans="1:4" s="72" customFormat="1" x14ac:dyDescent="0.3">
      <c r="A67" s="10"/>
      <c r="B67" s="10"/>
      <c r="C67" s="27"/>
      <c r="D67" s="10"/>
    </row>
    <row r="68" spans="1:4" s="72" customFormat="1" x14ac:dyDescent="0.3">
      <c r="A68" s="10"/>
      <c r="B68" s="10"/>
      <c r="C68" s="27"/>
      <c r="D68" s="10"/>
    </row>
    <row r="69" spans="1:4" s="72" customFormat="1" x14ac:dyDescent="0.3">
      <c r="A69" s="10"/>
      <c r="B69" s="10"/>
      <c r="C69" s="27"/>
      <c r="D69" s="10"/>
    </row>
    <row r="70" spans="1:4" s="72" customFormat="1" x14ac:dyDescent="0.3">
      <c r="A70" s="10"/>
      <c r="B70" s="10"/>
      <c r="C70" s="27"/>
      <c r="D70" s="10"/>
    </row>
    <row r="71" spans="1:4" s="72" customFormat="1" x14ac:dyDescent="0.3">
      <c r="A71" s="10"/>
      <c r="B71" s="10"/>
      <c r="C71" s="27"/>
      <c r="D71" s="10"/>
    </row>
    <row r="72" spans="1:4" s="72" customFormat="1" x14ac:dyDescent="0.3">
      <c r="A72" s="10"/>
      <c r="B72" s="10"/>
      <c r="C72" s="27"/>
      <c r="D72" s="10"/>
    </row>
    <row r="73" spans="1:4" s="72" customFormat="1" x14ac:dyDescent="0.3">
      <c r="A73" s="10"/>
      <c r="B73" s="10"/>
      <c r="C73" s="27"/>
      <c r="D73" s="10"/>
    </row>
    <row r="74" spans="1:4" s="72" customFormat="1" x14ac:dyDescent="0.3">
      <c r="A74" s="10"/>
      <c r="B74" s="10"/>
      <c r="C74" s="27"/>
      <c r="D74" s="10"/>
    </row>
    <row r="75" spans="1:4" s="72" customFormat="1" x14ac:dyDescent="0.3">
      <c r="A75" s="10"/>
      <c r="B75" s="10"/>
      <c r="C75" s="27"/>
      <c r="D75" s="10"/>
    </row>
    <row r="76" spans="1:4" s="72" customFormat="1" x14ac:dyDescent="0.3">
      <c r="A76" s="10"/>
      <c r="B76" s="10"/>
      <c r="C76" s="27"/>
      <c r="D76" s="10"/>
    </row>
    <row r="77" spans="1:4" s="72" customFormat="1" x14ac:dyDescent="0.3">
      <c r="A77" s="10"/>
      <c r="B77" s="10"/>
      <c r="C77" s="27"/>
      <c r="D77" s="10"/>
    </row>
    <row r="78" spans="1:4" s="72" customFormat="1" x14ac:dyDescent="0.3">
      <c r="A78" s="10"/>
      <c r="B78" s="10"/>
      <c r="C78" s="27"/>
      <c r="D78" s="10"/>
    </row>
    <row r="79" spans="1:4" s="72" customFormat="1" x14ac:dyDescent="0.3">
      <c r="A79" s="10"/>
      <c r="B79" s="10"/>
      <c r="C79" s="27"/>
      <c r="D79" s="10"/>
    </row>
    <row r="80" spans="1:4" s="72" customFormat="1" x14ac:dyDescent="0.3">
      <c r="A80" s="10"/>
      <c r="B80" s="10"/>
      <c r="C80" s="27"/>
      <c r="D80" s="10"/>
    </row>
    <row r="81" spans="1:4" s="72" customFormat="1" x14ac:dyDescent="0.3">
      <c r="A81" s="10"/>
      <c r="B81" s="10"/>
      <c r="C81" s="27"/>
      <c r="D81" s="10"/>
    </row>
    <row r="82" spans="1:4" s="72" customFormat="1" x14ac:dyDescent="0.3">
      <c r="A82" s="10"/>
      <c r="B82" s="10"/>
      <c r="C82" s="27"/>
      <c r="D82" s="10"/>
    </row>
    <row r="83" spans="1:4" s="72" customFormat="1" x14ac:dyDescent="0.3">
      <c r="A83" s="10"/>
      <c r="B83" s="10"/>
      <c r="C83" s="27"/>
      <c r="D83" s="10"/>
    </row>
    <row r="84" spans="1:4" s="72" customFormat="1" x14ac:dyDescent="0.3">
      <c r="A84" s="10"/>
      <c r="B84" s="10"/>
      <c r="C84" s="27"/>
      <c r="D84" s="10"/>
    </row>
    <row r="85" spans="1:4" s="72" customFormat="1" x14ac:dyDescent="0.3">
      <c r="A85" s="10"/>
      <c r="B85" s="10"/>
      <c r="C85" s="27"/>
      <c r="D85" s="10"/>
    </row>
    <row r="86" spans="1:4" s="72" customFormat="1" x14ac:dyDescent="0.3">
      <c r="A86" s="10"/>
      <c r="B86" s="10"/>
      <c r="C86" s="27"/>
      <c r="D86" s="10"/>
    </row>
    <row r="87" spans="1:4" s="72" customFormat="1" x14ac:dyDescent="0.3">
      <c r="A87" s="10"/>
      <c r="B87" s="10"/>
      <c r="C87" s="27"/>
      <c r="D87" s="10"/>
    </row>
    <row r="88" spans="1:4" s="72" customFormat="1" x14ac:dyDescent="0.3">
      <c r="A88" s="10"/>
      <c r="B88" s="10"/>
      <c r="C88" s="27"/>
      <c r="D88" s="10"/>
    </row>
    <row r="89" spans="1:4" s="72" customFormat="1" x14ac:dyDescent="0.3">
      <c r="A89" s="10"/>
      <c r="B89" s="10"/>
      <c r="C89" s="27"/>
      <c r="D89" s="10"/>
    </row>
    <row r="90" spans="1:4" s="72" customFormat="1" x14ac:dyDescent="0.3">
      <c r="A90" s="10"/>
      <c r="B90" s="10"/>
      <c r="C90" s="27"/>
      <c r="D90" s="10"/>
    </row>
    <row r="91" spans="1:4" s="72" customFormat="1" x14ac:dyDescent="0.3">
      <c r="A91" s="10"/>
      <c r="B91" s="10"/>
      <c r="C91" s="27"/>
      <c r="D91" s="10"/>
    </row>
    <row r="92" spans="1:4" s="72" customFormat="1" x14ac:dyDescent="0.3">
      <c r="A92" s="10"/>
      <c r="B92" s="10"/>
      <c r="C92" s="27"/>
      <c r="D92" s="10"/>
    </row>
    <row r="93" spans="1:4" s="72" customFormat="1" x14ac:dyDescent="0.3">
      <c r="A93" s="10"/>
      <c r="B93" s="10"/>
      <c r="C93" s="27"/>
      <c r="D93" s="10"/>
    </row>
    <row r="94" spans="1:4" s="72" customFormat="1" x14ac:dyDescent="0.3">
      <c r="A94" s="10"/>
      <c r="B94" s="10"/>
      <c r="C94" s="27"/>
      <c r="D94" s="10"/>
    </row>
    <row r="95" spans="1:4" s="72" customFormat="1" x14ac:dyDescent="0.3">
      <c r="A95" s="10"/>
      <c r="B95" s="10"/>
      <c r="C95" s="27"/>
      <c r="D95" s="10"/>
    </row>
    <row r="96" spans="1:4" s="72" customFormat="1" x14ac:dyDescent="0.3">
      <c r="A96" s="10"/>
      <c r="B96" s="10"/>
      <c r="C96" s="27"/>
      <c r="D96" s="10"/>
    </row>
    <row r="97" spans="1:4" s="72" customFormat="1" x14ac:dyDescent="0.3">
      <c r="A97" s="10"/>
      <c r="B97" s="10"/>
      <c r="C97" s="27"/>
      <c r="D97" s="10"/>
    </row>
    <row r="98" spans="1:4" s="72" customFormat="1" x14ac:dyDescent="0.3">
      <c r="A98" s="10"/>
      <c r="B98" s="10"/>
      <c r="C98" s="27"/>
      <c r="D98" s="10"/>
    </row>
    <row r="99" spans="1:4" s="72" customFormat="1" x14ac:dyDescent="0.3">
      <c r="A99" s="10"/>
      <c r="B99" s="10"/>
      <c r="C99" s="27"/>
      <c r="D99" s="10"/>
    </row>
    <row r="100" spans="1:4" s="72" customFormat="1" x14ac:dyDescent="0.3">
      <c r="A100" s="10"/>
      <c r="B100" s="10"/>
      <c r="C100" s="27"/>
      <c r="D100" s="10"/>
    </row>
    <row r="101" spans="1:4" s="72" customFormat="1" x14ac:dyDescent="0.3">
      <c r="A101" s="10"/>
      <c r="B101" s="10"/>
      <c r="C101" s="27"/>
      <c r="D101" s="10"/>
    </row>
    <row r="102" spans="1:4" s="72" customFormat="1" x14ac:dyDescent="0.3">
      <c r="A102" s="10"/>
      <c r="B102" s="10"/>
      <c r="C102" s="27"/>
      <c r="D102" s="10"/>
    </row>
    <row r="103" spans="1:4" s="72" customFormat="1" x14ac:dyDescent="0.3">
      <c r="A103" s="10"/>
      <c r="B103" s="10"/>
      <c r="C103" s="27"/>
      <c r="D103" s="10"/>
    </row>
    <row r="104" spans="1:4" s="72" customFormat="1" x14ac:dyDescent="0.3">
      <c r="A104" s="10"/>
      <c r="B104" s="10"/>
      <c r="C104" s="27"/>
      <c r="D104" s="10"/>
    </row>
    <row r="105" spans="1:4" s="72" customFormat="1" x14ac:dyDescent="0.3">
      <c r="A105" s="10"/>
      <c r="B105" s="10"/>
      <c r="C105" s="27"/>
      <c r="D105" s="10"/>
    </row>
    <row r="106" spans="1:4" s="72" customFormat="1" x14ac:dyDescent="0.3">
      <c r="A106" s="10"/>
      <c r="B106" s="10"/>
      <c r="C106" s="27"/>
      <c r="D106" s="10"/>
    </row>
    <row r="107" spans="1:4" s="72" customFormat="1" x14ac:dyDescent="0.3">
      <c r="A107" s="10"/>
      <c r="B107" s="10"/>
      <c r="C107" s="27"/>
      <c r="D107" s="10"/>
    </row>
    <row r="108" spans="1:4" s="72" customFormat="1" x14ac:dyDescent="0.3">
      <c r="A108" s="10"/>
      <c r="B108" s="10"/>
      <c r="C108" s="27"/>
      <c r="D108" s="10"/>
    </row>
    <row r="109" spans="1:4" s="72" customFormat="1" x14ac:dyDescent="0.3">
      <c r="A109" s="10"/>
      <c r="B109" s="10"/>
      <c r="C109" s="27"/>
      <c r="D109" s="10"/>
    </row>
    <row r="110" spans="1:4" s="72" customFormat="1" x14ac:dyDescent="0.3">
      <c r="A110" s="10"/>
      <c r="B110" s="10"/>
      <c r="C110" s="27"/>
      <c r="D110" s="10"/>
    </row>
    <row r="111" spans="1:4" s="72" customFormat="1" x14ac:dyDescent="0.3">
      <c r="A111" s="10"/>
      <c r="B111" s="10"/>
      <c r="C111" s="27"/>
      <c r="D111" s="10"/>
    </row>
    <row r="112" spans="1:4" s="72" customFormat="1" x14ac:dyDescent="0.3">
      <c r="A112" s="10"/>
      <c r="B112" s="10"/>
      <c r="C112" s="27"/>
      <c r="D112" s="10"/>
    </row>
    <row r="113" spans="1:4" s="72" customFormat="1" x14ac:dyDescent="0.3">
      <c r="A113" s="10"/>
      <c r="B113" s="10"/>
      <c r="C113" s="27"/>
      <c r="D113" s="10"/>
    </row>
    <row r="114" spans="1:4" s="72" customFormat="1" x14ac:dyDescent="0.3">
      <c r="A114" s="10"/>
      <c r="B114" s="10"/>
      <c r="C114" s="27"/>
      <c r="D114" s="10"/>
    </row>
    <row r="115" spans="1:4" s="72" customFormat="1" x14ac:dyDescent="0.3">
      <c r="A115" s="10"/>
      <c r="B115" s="10"/>
      <c r="C115" s="27"/>
      <c r="D115" s="10"/>
    </row>
    <row r="116" spans="1:4" s="72" customFormat="1" x14ac:dyDescent="0.3">
      <c r="A116" s="10"/>
      <c r="B116" s="10"/>
      <c r="C116" s="27"/>
      <c r="D116" s="10"/>
    </row>
    <row r="117" spans="1:4" s="72" customFormat="1" x14ac:dyDescent="0.3">
      <c r="A117" s="10"/>
      <c r="B117" s="10"/>
      <c r="C117" s="27"/>
      <c r="D117" s="10"/>
    </row>
    <row r="118" spans="1:4" s="72" customFormat="1" x14ac:dyDescent="0.3">
      <c r="A118" s="10"/>
      <c r="B118" s="10"/>
      <c r="C118" s="27"/>
      <c r="D118" s="10"/>
    </row>
    <row r="119" spans="1:4" s="72" customFormat="1" x14ac:dyDescent="0.3">
      <c r="A119" s="10"/>
      <c r="B119" s="10"/>
      <c r="C119" s="27"/>
      <c r="D119" s="10"/>
    </row>
    <row r="120" spans="1:4" s="72" customFormat="1" x14ac:dyDescent="0.3">
      <c r="A120" s="10"/>
      <c r="B120" s="10"/>
      <c r="C120" s="27"/>
      <c r="D120" s="10"/>
    </row>
    <row r="121" spans="1:4" s="72" customFormat="1" x14ac:dyDescent="0.3">
      <c r="A121" s="10"/>
      <c r="B121" s="10"/>
      <c r="C121" s="27"/>
      <c r="D121" s="10"/>
    </row>
    <row r="122" spans="1:4" s="72" customFormat="1" x14ac:dyDescent="0.3">
      <c r="A122" s="10"/>
      <c r="B122" s="10"/>
      <c r="C122" s="27"/>
      <c r="D122" s="10"/>
    </row>
    <row r="123" spans="1:4" s="72" customFormat="1" x14ac:dyDescent="0.3">
      <c r="A123" s="10"/>
      <c r="B123" s="10"/>
      <c r="C123" s="27"/>
      <c r="D123" s="10"/>
    </row>
    <row r="124" spans="1:4" s="72" customFormat="1" x14ac:dyDescent="0.3">
      <c r="A124" s="10"/>
      <c r="B124" s="10"/>
      <c r="C124" s="27"/>
      <c r="D124" s="10"/>
    </row>
    <row r="125" spans="1:4" s="72" customFormat="1" x14ac:dyDescent="0.3">
      <c r="A125" s="10"/>
      <c r="B125" s="10"/>
      <c r="C125" s="27"/>
      <c r="D125" s="10"/>
    </row>
    <row r="126" spans="1:4" s="72" customFormat="1" x14ac:dyDescent="0.3">
      <c r="A126" s="10"/>
      <c r="B126" s="10"/>
      <c r="C126" s="27"/>
      <c r="D126" s="10"/>
    </row>
    <row r="127" spans="1:4" s="72" customFormat="1" x14ac:dyDescent="0.3">
      <c r="A127" s="10"/>
      <c r="B127" s="10"/>
      <c r="C127" s="27"/>
      <c r="D127" s="10"/>
    </row>
    <row r="128" spans="1:4" s="72" customFormat="1" x14ac:dyDescent="0.3">
      <c r="A128" s="10"/>
      <c r="B128" s="10"/>
      <c r="C128" s="27"/>
      <c r="D128" s="10"/>
    </row>
    <row r="129" spans="1:4" s="72" customFormat="1" x14ac:dyDescent="0.3">
      <c r="A129" s="10"/>
      <c r="B129" s="10"/>
      <c r="C129" s="27"/>
      <c r="D129" s="10"/>
    </row>
    <row r="130" spans="1:4" s="72" customFormat="1" x14ac:dyDescent="0.3">
      <c r="A130" s="10"/>
      <c r="B130" s="10"/>
      <c r="C130" s="27"/>
      <c r="D130" s="10"/>
    </row>
    <row r="131" spans="1:4" s="72" customFormat="1" x14ac:dyDescent="0.3">
      <c r="A131" s="10"/>
      <c r="B131" s="10"/>
      <c r="C131" s="27"/>
      <c r="D131" s="10"/>
    </row>
    <row r="132" spans="1:4" s="72" customFormat="1" x14ac:dyDescent="0.3">
      <c r="A132" s="10"/>
      <c r="B132" s="10"/>
      <c r="C132" s="27"/>
      <c r="D132" s="10"/>
    </row>
    <row r="133" spans="1:4" s="72" customFormat="1" x14ac:dyDescent="0.3">
      <c r="A133" s="10"/>
      <c r="B133" s="10"/>
      <c r="C133" s="27"/>
      <c r="D133" s="10"/>
    </row>
    <row r="134" spans="1:4" s="72" customFormat="1" x14ac:dyDescent="0.3">
      <c r="A134" s="10"/>
      <c r="B134" s="10"/>
      <c r="C134" s="27"/>
      <c r="D134" s="10"/>
    </row>
    <row r="135" spans="1:4" s="72" customFormat="1" x14ac:dyDescent="0.3">
      <c r="A135" s="10"/>
      <c r="B135" s="10"/>
      <c r="C135" s="27"/>
      <c r="D135" s="10"/>
    </row>
    <row r="136" spans="1:4" s="72" customFormat="1" x14ac:dyDescent="0.3">
      <c r="A136" s="10"/>
      <c r="B136" s="10"/>
      <c r="C136" s="27"/>
      <c r="D136" s="10"/>
    </row>
    <row r="137" spans="1:4" s="72" customFormat="1" x14ac:dyDescent="0.3">
      <c r="A137" s="10"/>
      <c r="B137" s="10"/>
      <c r="C137" s="27"/>
      <c r="D137" s="10"/>
    </row>
    <row r="138" spans="1:4" s="72" customFormat="1" x14ac:dyDescent="0.3">
      <c r="A138" s="10"/>
      <c r="B138" s="10"/>
      <c r="C138" s="27"/>
      <c r="D138" s="10"/>
    </row>
    <row r="139" spans="1:4" s="72" customFormat="1" x14ac:dyDescent="0.3">
      <c r="A139" s="10"/>
      <c r="B139" s="10"/>
      <c r="C139" s="27"/>
      <c r="D139" s="10"/>
    </row>
    <row r="140" spans="1:4" s="72" customFormat="1" x14ac:dyDescent="0.3">
      <c r="A140" s="10"/>
      <c r="B140" s="10"/>
      <c r="C140" s="27"/>
      <c r="D140" s="10"/>
    </row>
    <row r="141" spans="1:4" s="72" customFormat="1" x14ac:dyDescent="0.3">
      <c r="A141" s="10"/>
      <c r="B141" s="10"/>
      <c r="C141" s="27"/>
      <c r="D141" s="10"/>
    </row>
    <row r="142" spans="1:4" s="72" customFormat="1" x14ac:dyDescent="0.3">
      <c r="A142" s="10"/>
      <c r="B142" s="10"/>
      <c r="C142" s="27"/>
      <c r="D142" s="10"/>
    </row>
    <row r="143" spans="1:4" s="72" customFormat="1" x14ac:dyDescent="0.3">
      <c r="A143" s="10"/>
      <c r="B143" s="10"/>
      <c r="C143" s="27"/>
      <c r="D143" s="10"/>
    </row>
    <row r="144" spans="1:4" s="72" customFormat="1" x14ac:dyDescent="0.3">
      <c r="A144" s="10"/>
      <c r="B144" s="10"/>
      <c r="C144" s="27"/>
      <c r="D144" s="10"/>
    </row>
    <row r="145" spans="1:4" s="72" customFormat="1" x14ac:dyDescent="0.3">
      <c r="A145" s="10"/>
      <c r="B145" s="10"/>
      <c r="C145" s="27"/>
      <c r="D145" s="10"/>
    </row>
    <row r="146" spans="1:4" s="72" customFormat="1" x14ac:dyDescent="0.3">
      <c r="A146" s="10"/>
      <c r="B146" s="10"/>
      <c r="C146" s="27"/>
      <c r="D146" s="10"/>
    </row>
    <row r="147" spans="1:4" s="72" customFormat="1" x14ac:dyDescent="0.3">
      <c r="A147" s="10"/>
      <c r="B147" s="10"/>
      <c r="C147" s="27"/>
      <c r="D147" s="10"/>
    </row>
    <row r="148" spans="1:4" s="72" customFormat="1" x14ac:dyDescent="0.3">
      <c r="A148" s="10"/>
      <c r="B148" s="10"/>
      <c r="C148" s="27"/>
      <c r="D148" s="10"/>
    </row>
    <row r="149" spans="1:4" s="72" customFormat="1" x14ac:dyDescent="0.3">
      <c r="A149" s="10"/>
      <c r="B149" s="10"/>
      <c r="C149" s="27"/>
      <c r="D149" s="10"/>
    </row>
    <row r="150" spans="1:4" s="72" customFormat="1" x14ac:dyDescent="0.3">
      <c r="A150" s="10"/>
      <c r="B150" s="10"/>
      <c r="C150" s="27"/>
      <c r="D150" s="10"/>
    </row>
    <row r="151" spans="1:4" s="72" customFormat="1" x14ac:dyDescent="0.3">
      <c r="A151" s="10"/>
      <c r="B151" s="10"/>
      <c r="C151" s="27"/>
      <c r="D151" s="10"/>
    </row>
    <row r="152" spans="1:4" s="72" customFormat="1" x14ac:dyDescent="0.3">
      <c r="A152" s="10"/>
      <c r="B152" s="10"/>
      <c r="C152" s="27"/>
      <c r="D152" s="10"/>
    </row>
    <row r="153" spans="1:4" s="72" customFormat="1" x14ac:dyDescent="0.3">
      <c r="A153" s="10"/>
      <c r="B153" s="10"/>
      <c r="C153" s="27"/>
      <c r="D153" s="10"/>
    </row>
    <row r="154" spans="1:4" s="72" customFormat="1" x14ac:dyDescent="0.3">
      <c r="A154" s="10"/>
      <c r="B154" s="10"/>
      <c r="C154" s="27"/>
      <c r="D154" s="10"/>
    </row>
    <row r="155" spans="1:4" s="72" customFormat="1" x14ac:dyDescent="0.3">
      <c r="A155" s="10"/>
      <c r="B155" s="10"/>
      <c r="C155" s="27"/>
      <c r="D155" s="10"/>
    </row>
    <row r="156" spans="1:4" s="72" customFormat="1" x14ac:dyDescent="0.3">
      <c r="A156" s="10"/>
      <c r="B156" s="10"/>
      <c r="C156" s="27"/>
      <c r="D156" s="10"/>
    </row>
    <row r="157" spans="1:4" s="72" customFormat="1" x14ac:dyDescent="0.3">
      <c r="A157" s="10"/>
      <c r="B157" s="10"/>
      <c r="C157" s="27"/>
      <c r="D157" s="10"/>
    </row>
    <row r="158" spans="1:4" s="72" customFormat="1" x14ac:dyDescent="0.3">
      <c r="A158" s="10"/>
      <c r="B158" s="10"/>
      <c r="C158" s="27"/>
      <c r="D158" s="10"/>
    </row>
    <row r="159" spans="1:4" s="72" customFormat="1" x14ac:dyDescent="0.3">
      <c r="A159" s="10"/>
      <c r="B159" s="10"/>
      <c r="C159" s="27"/>
      <c r="D159" s="10"/>
    </row>
    <row r="160" spans="1:4" s="72" customFormat="1" x14ac:dyDescent="0.3">
      <c r="A160" s="10"/>
      <c r="B160" s="10"/>
      <c r="C160" s="27"/>
      <c r="D160" s="10"/>
    </row>
    <row r="161" spans="1:4" s="72" customFormat="1" x14ac:dyDescent="0.3">
      <c r="A161" s="10"/>
      <c r="B161" s="10"/>
      <c r="C161" s="27"/>
      <c r="D161" s="10"/>
    </row>
    <row r="162" spans="1:4" s="72" customFormat="1" x14ac:dyDescent="0.3">
      <c r="A162" s="10"/>
      <c r="B162" s="10"/>
      <c r="C162" s="27"/>
      <c r="D162" s="10"/>
    </row>
    <row r="163" spans="1:4" s="72" customFormat="1" x14ac:dyDescent="0.3">
      <c r="A163" s="10"/>
      <c r="B163" s="10"/>
      <c r="C163" s="27"/>
      <c r="D163" s="10"/>
    </row>
    <row r="164" spans="1:4" s="72" customFormat="1" x14ac:dyDescent="0.3">
      <c r="A164" s="10"/>
      <c r="B164" s="10"/>
      <c r="C164" s="27"/>
      <c r="D164" s="10"/>
    </row>
    <row r="165" spans="1:4" s="72" customFormat="1" x14ac:dyDescent="0.3">
      <c r="A165" s="10"/>
      <c r="B165" s="10"/>
      <c r="C165" s="27"/>
      <c r="D165" s="10"/>
    </row>
    <row r="166" spans="1:4" s="72" customFormat="1" x14ac:dyDescent="0.3">
      <c r="A166" s="10"/>
      <c r="B166" s="10"/>
      <c r="C166" s="27"/>
      <c r="D166" s="10"/>
    </row>
    <row r="167" spans="1:4" s="72" customFormat="1" x14ac:dyDescent="0.3">
      <c r="A167" s="10"/>
      <c r="B167" s="10"/>
      <c r="C167" s="27"/>
      <c r="D167" s="10"/>
    </row>
    <row r="168" spans="1:4" s="72" customFormat="1" x14ac:dyDescent="0.3">
      <c r="A168" s="10"/>
      <c r="B168" s="10"/>
      <c r="C168" s="27"/>
      <c r="D168" s="10"/>
    </row>
    <row r="169" spans="1:4" s="72" customFormat="1" x14ac:dyDescent="0.3">
      <c r="A169" s="10"/>
      <c r="B169" s="10"/>
      <c r="C169" s="27"/>
      <c r="D169" s="10"/>
    </row>
    <row r="170" spans="1:4" s="72" customFormat="1" x14ac:dyDescent="0.3">
      <c r="A170" s="10"/>
      <c r="B170" s="10"/>
      <c r="C170" s="27"/>
      <c r="D170" s="10"/>
    </row>
    <row r="171" spans="1:4" s="72" customFormat="1" x14ac:dyDescent="0.3">
      <c r="A171" s="10"/>
      <c r="B171" s="10"/>
      <c r="C171" s="27"/>
      <c r="D171" s="10"/>
    </row>
    <row r="172" spans="1:4" s="72" customFormat="1" x14ac:dyDescent="0.3">
      <c r="A172" s="10"/>
      <c r="B172" s="10"/>
      <c r="C172" s="27"/>
      <c r="D172" s="10"/>
    </row>
    <row r="173" spans="1:4" s="72" customFormat="1" x14ac:dyDescent="0.3">
      <c r="A173" s="10"/>
      <c r="B173" s="10"/>
      <c r="C173" s="27"/>
      <c r="D173" s="10"/>
    </row>
    <row r="174" spans="1:4" s="72" customFormat="1" x14ac:dyDescent="0.3">
      <c r="A174" s="10"/>
      <c r="B174" s="10"/>
      <c r="C174" s="27"/>
      <c r="D174" s="10"/>
    </row>
    <row r="175" spans="1:4" s="72" customFormat="1" x14ac:dyDescent="0.3">
      <c r="A175" s="10"/>
      <c r="B175" s="10"/>
      <c r="C175" s="27"/>
      <c r="D175" s="10"/>
    </row>
    <row r="176" spans="1:4" s="72" customFormat="1" x14ac:dyDescent="0.3">
      <c r="A176" s="10"/>
      <c r="B176" s="10"/>
      <c r="C176" s="27"/>
      <c r="D176" s="10"/>
    </row>
    <row r="177" spans="1:4" s="72" customFormat="1" x14ac:dyDescent="0.3">
      <c r="A177" s="10"/>
      <c r="B177" s="10"/>
      <c r="C177" s="27"/>
      <c r="D177" s="10"/>
    </row>
    <row r="178" spans="1:4" s="72" customFormat="1" x14ac:dyDescent="0.3">
      <c r="A178" s="10"/>
      <c r="B178" s="10"/>
      <c r="C178" s="27"/>
      <c r="D178" s="10"/>
    </row>
    <row r="179" spans="1:4" s="72" customFormat="1" x14ac:dyDescent="0.3">
      <c r="A179" s="10"/>
      <c r="B179" s="10"/>
      <c r="C179" s="27"/>
      <c r="D179" s="10"/>
    </row>
    <row r="180" spans="1:4" s="72" customFormat="1" x14ac:dyDescent="0.3">
      <c r="A180" s="10"/>
      <c r="B180" s="10"/>
      <c r="C180" s="27"/>
      <c r="D180" s="10"/>
    </row>
    <row r="181" spans="1:4" s="72" customFormat="1" x14ac:dyDescent="0.3">
      <c r="A181" s="10"/>
      <c r="B181" s="10"/>
      <c r="C181" s="27"/>
      <c r="D181" s="10"/>
    </row>
    <row r="182" spans="1:4" s="72" customFormat="1" x14ac:dyDescent="0.3">
      <c r="A182" s="10"/>
      <c r="B182" s="10"/>
      <c r="C182" s="27"/>
      <c r="D182" s="10"/>
    </row>
    <row r="183" spans="1:4" s="72" customFormat="1" x14ac:dyDescent="0.3">
      <c r="A183" s="10"/>
      <c r="B183" s="10"/>
      <c r="C183" s="27"/>
      <c r="D183" s="10"/>
    </row>
    <row r="184" spans="1:4" s="72" customFormat="1" x14ac:dyDescent="0.3">
      <c r="A184" s="10"/>
      <c r="B184" s="10"/>
      <c r="C184" s="27"/>
      <c r="D184" s="10"/>
    </row>
    <row r="185" spans="1:4" s="72" customFormat="1" x14ac:dyDescent="0.3">
      <c r="A185" s="10"/>
      <c r="B185" s="10"/>
      <c r="C185" s="27"/>
      <c r="D185" s="10"/>
    </row>
    <row r="186" spans="1:4" s="72" customFormat="1" x14ac:dyDescent="0.3">
      <c r="A186" s="10"/>
      <c r="B186" s="10"/>
      <c r="C186" s="27"/>
      <c r="D186" s="10"/>
    </row>
    <row r="187" spans="1:4" s="72" customFormat="1" x14ac:dyDescent="0.3">
      <c r="A187" s="10"/>
      <c r="B187" s="10"/>
      <c r="C187" s="27"/>
      <c r="D187" s="10"/>
    </row>
    <row r="188" spans="1:4" s="72" customFormat="1" x14ac:dyDescent="0.3">
      <c r="A188" s="10"/>
      <c r="B188" s="10"/>
      <c r="C188" s="27"/>
      <c r="D188" s="10"/>
    </row>
    <row r="189" spans="1:4" s="72" customFormat="1" x14ac:dyDescent="0.3">
      <c r="A189" s="10"/>
      <c r="B189" s="10"/>
      <c r="C189" s="27"/>
      <c r="D189" s="10"/>
    </row>
    <row r="190" spans="1:4" s="72" customFormat="1" x14ac:dyDescent="0.3">
      <c r="A190" s="10"/>
      <c r="B190" s="10"/>
      <c r="C190" s="27"/>
      <c r="D190" s="10"/>
    </row>
    <row r="191" spans="1:4" s="72" customFormat="1" x14ac:dyDescent="0.3">
      <c r="A191" s="10"/>
      <c r="B191" s="10"/>
      <c r="C191" s="27"/>
      <c r="D191" s="10"/>
    </row>
    <row r="192" spans="1:4" s="72" customFormat="1" x14ac:dyDescent="0.3">
      <c r="A192" s="10"/>
      <c r="B192" s="10"/>
      <c r="C192" s="27"/>
      <c r="D192" s="10"/>
    </row>
    <row r="193" spans="1:4" s="72" customFormat="1" x14ac:dyDescent="0.3">
      <c r="A193" s="10"/>
      <c r="B193" s="10"/>
      <c r="C193" s="27"/>
      <c r="D193" s="10"/>
    </row>
    <row r="194" spans="1:4" s="72" customFormat="1" x14ac:dyDescent="0.3">
      <c r="A194" s="10"/>
      <c r="B194" s="10"/>
      <c r="C194" s="27"/>
      <c r="D194" s="10"/>
    </row>
    <row r="195" spans="1:4" s="72" customFormat="1" x14ac:dyDescent="0.3">
      <c r="A195" s="10"/>
      <c r="B195" s="10"/>
      <c r="C195" s="27"/>
      <c r="D195" s="10"/>
    </row>
    <row r="196" spans="1:4" s="72" customFormat="1" x14ac:dyDescent="0.3">
      <c r="A196" s="10"/>
      <c r="B196" s="10"/>
      <c r="C196" s="27"/>
      <c r="D196" s="10"/>
    </row>
    <row r="197" spans="1:4" s="72" customFormat="1" x14ac:dyDescent="0.3">
      <c r="A197" s="10"/>
      <c r="B197" s="10"/>
      <c r="C197" s="27"/>
      <c r="D197" s="10"/>
    </row>
    <row r="198" spans="1:4" s="72" customFormat="1" x14ac:dyDescent="0.3">
      <c r="A198" s="10"/>
      <c r="B198" s="10"/>
      <c r="C198" s="27"/>
      <c r="D198" s="10"/>
    </row>
    <row r="199" spans="1:4" s="72" customFormat="1" x14ac:dyDescent="0.3">
      <c r="A199" s="10"/>
      <c r="B199" s="10"/>
      <c r="C199" s="27"/>
      <c r="D199" s="10"/>
    </row>
    <row r="200" spans="1:4" s="72" customFormat="1" x14ac:dyDescent="0.3">
      <c r="A200" s="10"/>
      <c r="B200" s="10"/>
      <c r="C200" s="27"/>
      <c r="D200" s="10"/>
    </row>
    <row r="201" spans="1:4" s="72" customFormat="1" x14ac:dyDescent="0.3">
      <c r="A201" s="10"/>
      <c r="B201" s="10"/>
      <c r="C201" s="27"/>
      <c r="D201" s="10"/>
    </row>
    <row r="202" spans="1:4" s="72" customFormat="1" x14ac:dyDescent="0.3">
      <c r="A202" s="10"/>
      <c r="B202" s="10"/>
      <c r="C202" s="27"/>
      <c r="D202" s="10"/>
    </row>
    <row r="203" spans="1:4" s="72" customFormat="1" x14ac:dyDescent="0.3">
      <c r="A203" s="10"/>
      <c r="B203" s="10"/>
      <c r="C203" s="27"/>
      <c r="D203" s="10"/>
    </row>
    <row r="204" spans="1:4" s="72" customFormat="1" x14ac:dyDescent="0.3">
      <c r="A204" s="10"/>
      <c r="B204" s="10"/>
      <c r="C204" s="27"/>
      <c r="D204" s="10"/>
    </row>
    <row r="205" spans="1:4" s="72" customFormat="1" x14ac:dyDescent="0.3">
      <c r="A205" s="10"/>
      <c r="B205" s="10"/>
      <c r="C205" s="27"/>
      <c r="D205" s="10"/>
    </row>
    <row r="206" spans="1:4" s="72" customFormat="1" x14ac:dyDescent="0.3">
      <c r="A206" s="10"/>
      <c r="B206" s="10"/>
      <c r="C206" s="27"/>
      <c r="D206" s="10"/>
    </row>
    <row r="207" spans="1:4" s="72" customFormat="1" x14ac:dyDescent="0.3">
      <c r="A207" s="10"/>
      <c r="B207" s="10"/>
      <c r="C207" s="27"/>
      <c r="D207" s="10"/>
    </row>
    <row r="208" spans="1:4" s="72" customFormat="1" x14ac:dyDescent="0.3">
      <c r="A208" s="10"/>
      <c r="B208" s="10"/>
      <c r="C208" s="27"/>
      <c r="D208" s="10"/>
    </row>
    <row r="209" spans="1:4" s="72" customFormat="1" x14ac:dyDescent="0.3">
      <c r="A209" s="10"/>
      <c r="B209" s="10"/>
      <c r="C209" s="27"/>
      <c r="D209" s="10"/>
    </row>
    <row r="210" spans="1:4" s="72" customFormat="1" x14ac:dyDescent="0.3">
      <c r="A210" s="10"/>
      <c r="B210" s="10"/>
      <c r="C210" s="27"/>
      <c r="D210" s="10"/>
    </row>
    <row r="211" spans="1:4" s="72" customFormat="1" x14ac:dyDescent="0.3">
      <c r="A211" s="10"/>
      <c r="B211" s="10"/>
      <c r="C211" s="27"/>
      <c r="D211" s="10"/>
    </row>
    <row r="212" spans="1:4" s="72" customFormat="1" x14ac:dyDescent="0.3">
      <c r="A212" s="10"/>
      <c r="B212" s="10"/>
      <c r="C212" s="27"/>
      <c r="D212" s="10"/>
    </row>
    <row r="213" spans="1:4" s="72" customFormat="1" x14ac:dyDescent="0.3">
      <c r="A213" s="10"/>
      <c r="B213" s="10"/>
      <c r="C213" s="27"/>
      <c r="D213" s="10"/>
    </row>
    <row r="214" spans="1:4" s="72" customFormat="1" x14ac:dyDescent="0.3">
      <c r="A214" s="10"/>
      <c r="B214" s="10"/>
      <c r="C214" s="27"/>
      <c r="D214" s="10"/>
    </row>
    <row r="215" spans="1:4" s="72" customFormat="1" x14ac:dyDescent="0.3">
      <c r="A215" s="10"/>
      <c r="B215" s="10"/>
      <c r="C215" s="27"/>
      <c r="D215" s="10"/>
    </row>
    <row r="216" spans="1:4" s="72" customFormat="1" x14ac:dyDescent="0.3">
      <c r="A216" s="10"/>
      <c r="B216" s="10"/>
      <c r="C216" s="27"/>
      <c r="D216" s="10"/>
    </row>
    <row r="217" spans="1:4" s="72" customFormat="1" x14ac:dyDescent="0.3">
      <c r="A217" s="10"/>
      <c r="B217" s="10"/>
      <c r="C217" s="27"/>
      <c r="D217" s="10"/>
    </row>
    <row r="218" spans="1:4" s="72" customFormat="1" x14ac:dyDescent="0.3">
      <c r="A218" s="10"/>
      <c r="B218" s="10"/>
      <c r="C218" s="27"/>
      <c r="D218" s="10"/>
    </row>
    <row r="219" spans="1:4" s="72" customFormat="1" x14ac:dyDescent="0.3">
      <c r="A219" s="10"/>
      <c r="B219" s="10"/>
      <c r="C219" s="27"/>
      <c r="D219" s="10"/>
    </row>
    <row r="220" spans="1:4" s="72" customFormat="1" x14ac:dyDescent="0.3">
      <c r="A220" s="10"/>
      <c r="B220" s="10"/>
      <c r="C220" s="27"/>
      <c r="D220" s="10"/>
    </row>
    <row r="221" spans="1:4" s="72" customFormat="1" x14ac:dyDescent="0.3">
      <c r="A221" s="10"/>
      <c r="B221" s="10"/>
      <c r="C221" s="27"/>
      <c r="D221" s="10"/>
    </row>
    <row r="222" spans="1:4" s="72" customFormat="1" x14ac:dyDescent="0.3">
      <c r="A222" s="10"/>
      <c r="B222" s="10"/>
      <c r="C222" s="27"/>
      <c r="D222" s="10"/>
    </row>
    <row r="223" spans="1:4" s="72" customFormat="1" x14ac:dyDescent="0.3">
      <c r="A223" s="10"/>
      <c r="B223" s="10"/>
      <c r="C223" s="27"/>
      <c r="D223" s="10"/>
    </row>
    <row r="224" spans="1:4" s="72" customFormat="1" x14ac:dyDescent="0.3">
      <c r="A224" s="10"/>
      <c r="B224" s="10"/>
      <c r="C224" s="27"/>
      <c r="D224" s="10"/>
    </row>
    <row r="225" spans="1:4" s="72" customFormat="1" x14ac:dyDescent="0.3">
      <c r="A225" s="10"/>
      <c r="B225" s="10"/>
      <c r="C225" s="27"/>
      <c r="D225" s="10"/>
    </row>
    <row r="226" spans="1:4" s="72" customFormat="1" x14ac:dyDescent="0.3">
      <c r="A226" s="10"/>
      <c r="B226" s="10"/>
      <c r="C226" s="27"/>
      <c r="D226" s="10"/>
    </row>
    <row r="227" spans="1:4" s="72" customFormat="1" x14ac:dyDescent="0.3">
      <c r="A227" s="10"/>
      <c r="B227" s="10"/>
      <c r="C227" s="27"/>
      <c r="D227" s="10"/>
    </row>
    <row r="228" spans="1:4" s="72" customFormat="1" x14ac:dyDescent="0.3">
      <c r="A228" s="10"/>
      <c r="B228" s="10"/>
      <c r="C228" s="27"/>
      <c r="D228" s="10"/>
    </row>
    <row r="229" spans="1:4" s="72" customFormat="1" x14ac:dyDescent="0.3">
      <c r="A229" s="10"/>
      <c r="B229" s="10"/>
      <c r="C229" s="27"/>
      <c r="D229" s="10"/>
    </row>
    <row r="230" spans="1:4" s="72" customFormat="1" x14ac:dyDescent="0.3">
      <c r="A230" s="10"/>
      <c r="B230" s="10"/>
      <c r="C230" s="27"/>
      <c r="D230" s="10"/>
    </row>
    <row r="231" spans="1:4" s="72" customFormat="1" x14ac:dyDescent="0.3">
      <c r="A231" s="10"/>
      <c r="B231" s="10"/>
      <c r="C231" s="27"/>
      <c r="D231" s="10"/>
    </row>
    <row r="232" spans="1:4" s="72" customFormat="1" x14ac:dyDescent="0.3">
      <c r="A232" s="10"/>
      <c r="B232" s="10"/>
      <c r="C232" s="27"/>
      <c r="D232" s="10"/>
    </row>
    <row r="233" spans="1:4" s="72" customFormat="1" x14ac:dyDescent="0.3">
      <c r="A233" s="10"/>
      <c r="B233" s="10"/>
      <c r="C233" s="27"/>
      <c r="D233" s="10"/>
    </row>
    <row r="234" spans="1:4" s="72" customFormat="1" x14ac:dyDescent="0.3">
      <c r="A234" s="10"/>
      <c r="B234" s="10"/>
      <c r="C234" s="27"/>
      <c r="D234" s="10"/>
    </row>
    <row r="235" spans="1:4" s="72" customFormat="1" x14ac:dyDescent="0.3">
      <c r="A235" s="10"/>
      <c r="B235" s="10"/>
      <c r="C235" s="27"/>
      <c r="D235" s="10"/>
    </row>
    <row r="236" spans="1:4" s="72" customFormat="1" x14ac:dyDescent="0.3">
      <c r="A236" s="10"/>
      <c r="B236" s="10"/>
      <c r="C236" s="27"/>
      <c r="D236" s="10"/>
    </row>
    <row r="237" spans="1:4" s="72" customFormat="1" x14ac:dyDescent="0.3">
      <c r="A237" s="10"/>
      <c r="B237" s="10"/>
      <c r="C237" s="27"/>
      <c r="D237" s="10"/>
    </row>
    <row r="238" spans="1:4" s="72" customFormat="1" x14ac:dyDescent="0.3">
      <c r="A238" s="10"/>
      <c r="B238" s="10"/>
      <c r="C238" s="27"/>
      <c r="D238" s="10"/>
    </row>
    <row r="239" spans="1:4" s="72" customFormat="1" x14ac:dyDescent="0.3">
      <c r="A239" s="10"/>
      <c r="B239" s="10"/>
      <c r="C239" s="27"/>
      <c r="D239" s="10"/>
    </row>
    <row r="240" spans="1:4" s="72" customFormat="1" x14ac:dyDescent="0.3">
      <c r="A240" s="10"/>
      <c r="B240" s="10"/>
      <c r="C240" s="27"/>
      <c r="D240" s="10"/>
    </row>
    <row r="241" spans="1:4" s="72" customFormat="1" x14ac:dyDescent="0.3">
      <c r="A241" s="10"/>
      <c r="B241" s="10"/>
      <c r="C241" s="27"/>
      <c r="D241" s="10"/>
    </row>
    <row r="242" spans="1:4" s="72" customFormat="1" x14ac:dyDescent="0.3">
      <c r="A242" s="10"/>
      <c r="B242" s="10"/>
      <c r="C242" s="27"/>
      <c r="D242" s="10"/>
    </row>
    <row r="243" spans="1:4" s="72" customFormat="1" x14ac:dyDescent="0.3">
      <c r="A243" s="10"/>
      <c r="B243" s="10"/>
      <c r="C243" s="27"/>
      <c r="D243" s="10"/>
    </row>
    <row r="244" spans="1:4" s="72" customFormat="1" x14ac:dyDescent="0.3">
      <c r="A244" s="10"/>
      <c r="B244" s="10"/>
      <c r="C244" s="27"/>
      <c r="D244" s="10"/>
    </row>
    <row r="245" spans="1:4" s="72" customFormat="1" x14ac:dyDescent="0.3">
      <c r="A245" s="10"/>
      <c r="B245" s="10"/>
      <c r="C245" s="27"/>
      <c r="D245" s="10"/>
    </row>
    <row r="246" spans="1:4" s="72" customFormat="1" x14ac:dyDescent="0.3">
      <c r="A246" s="10"/>
      <c r="B246" s="10"/>
      <c r="C246" s="27"/>
      <c r="D246" s="10"/>
    </row>
    <row r="247" spans="1:4" s="72" customFormat="1" x14ac:dyDescent="0.3">
      <c r="A247" s="10"/>
      <c r="B247" s="10"/>
      <c r="C247" s="27"/>
      <c r="D247" s="10"/>
    </row>
    <row r="248" spans="1:4" s="72" customFormat="1" x14ac:dyDescent="0.3">
      <c r="A248" s="10"/>
      <c r="B248" s="10"/>
      <c r="C248" s="27"/>
      <c r="D248" s="10"/>
    </row>
    <row r="249" spans="1:4" s="72" customFormat="1" x14ac:dyDescent="0.3">
      <c r="A249" s="10"/>
      <c r="B249" s="10"/>
      <c r="C249" s="27"/>
      <c r="D249" s="10"/>
    </row>
    <row r="250" spans="1:4" s="72" customFormat="1" x14ac:dyDescent="0.3">
      <c r="A250" s="10"/>
      <c r="B250" s="10"/>
      <c r="C250" s="27"/>
      <c r="D250" s="10"/>
    </row>
    <row r="251" spans="1:4" s="72" customFormat="1" x14ac:dyDescent="0.3">
      <c r="A251" s="10"/>
      <c r="B251" s="10"/>
      <c r="C251" s="27"/>
      <c r="D251" s="10"/>
    </row>
    <row r="252" spans="1:4" s="72" customFormat="1" x14ac:dyDescent="0.3">
      <c r="A252" s="10"/>
      <c r="B252" s="10"/>
      <c r="C252" s="27"/>
      <c r="D252" s="10"/>
    </row>
    <row r="253" spans="1:4" s="72" customFormat="1" x14ac:dyDescent="0.3">
      <c r="A253" s="10"/>
      <c r="B253" s="10"/>
      <c r="C253" s="27"/>
      <c r="D253" s="10"/>
    </row>
    <row r="254" spans="1:4" s="72" customFormat="1" x14ac:dyDescent="0.3">
      <c r="A254" s="10"/>
      <c r="B254" s="10"/>
      <c r="C254" s="27"/>
      <c r="D254" s="10"/>
    </row>
    <row r="255" spans="1:4" s="72" customFormat="1" x14ac:dyDescent="0.3">
      <c r="A255" s="10"/>
      <c r="B255" s="10"/>
      <c r="C255" s="27"/>
      <c r="D255" s="10"/>
    </row>
    <row r="256" spans="1:4" s="72" customFormat="1" x14ac:dyDescent="0.3">
      <c r="A256" s="10"/>
      <c r="B256" s="10"/>
      <c r="C256" s="27"/>
      <c r="D256" s="10"/>
    </row>
    <row r="257" spans="1:4" s="72" customFormat="1" x14ac:dyDescent="0.3">
      <c r="A257" s="10"/>
      <c r="B257" s="10"/>
      <c r="C257" s="27"/>
      <c r="D257" s="10"/>
    </row>
    <row r="258" spans="1:4" s="72" customFormat="1" x14ac:dyDescent="0.3">
      <c r="A258" s="10"/>
      <c r="B258" s="10"/>
      <c r="C258" s="27"/>
      <c r="D258" s="10"/>
    </row>
    <row r="259" spans="1:4" s="72" customFormat="1" x14ac:dyDescent="0.3">
      <c r="A259" s="10"/>
      <c r="B259" s="10"/>
      <c r="C259" s="27"/>
      <c r="D259" s="10"/>
    </row>
    <row r="260" spans="1:4" s="72" customFormat="1" x14ac:dyDescent="0.3">
      <c r="A260" s="10"/>
      <c r="B260" s="10"/>
      <c r="C260" s="27"/>
      <c r="D260" s="10"/>
    </row>
    <row r="261" spans="1:4" s="72" customFormat="1" x14ac:dyDescent="0.3">
      <c r="A261" s="10"/>
      <c r="B261" s="10"/>
      <c r="C261" s="27"/>
      <c r="D261" s="10"/>
    </row>
    <row r="262" spans="1:4" s="72" customFormat="1" x14ac:dyDescent="0.3">
      <c r="A262" s="10"/>
      <c r="B262" s="10"/>
      <c r="C262" s="27"/>
      <c r="D262" s="10"/>
    </row>
    <row r="263" spans="1:4" s="72" customFormat="1" x14ac:dyDescent="0.3">
      <c r="A263" s="10"/>
      <c r="B263" s="10"/>
      <c r="C263" s="27"/>
      <c r="D263" s="10"/>
    </row>
    <row r="264" spans="1:4" s="72" customFormat="1" x14ac:dyDescent="0.3">
      <c r="A264" s="10"/>
      <c r="B264" s="10"/>
      <c r="C264" s="27"/>
      <c r="D264" s="10"/>
    </row>
    <row r="265" spans="1:4" s="72" customFormat="1" x14ac:dyDescent="0.3">
      <c r="A265" s="10"/>
      <c r="B265" s="10"/>
      <c r="C265" s="27"/>
      <c r="D265" s="10"/>
    </row>
    <row r="266" spans="1:4" s="72" customFormat="1" x14ac:dyDescent="0.3">
      <c r="A266" s="10"/>
      <c r="B266" s="10"/>
      <c r="C266" s="27"/>
      <c r="D266" s="10"/>
    </row>
    <row r="267" spans="1:4" s="72" customFormat="1" x14ac:dyDescent="0.3">
      <c r="A267" s="10"/>
      <c r="B267" s="10"/>
      <c r="C267" s="27"/>
      <c r="D267" s="10"/>
    </row>
    <row r="268" spans="1:4" s="72" customFormat="1" x14ac:dyDescent="0.3">
      <c r="A268" s="10"/>
      <c r="B268" s="10"/>
      <c r="C268" s="27"/>
      <c r="D268" s="10"/>
    </row>
    <row r="269" spans="1:4" s="72" customFormat="1" x14ac:dyDescent="0.3">
      <c r="A269" s="10"/>
      <c r="B269" s="10"/>
      <c r="C269" s="27"/>
      <c r="D269" s="10"/>
    </row>
    <row r="270" spans="1:4" s="72" customFormat="1" x14ac:dyDescent="0.3">
      <c r="A270" s="10"/>
      <c r="B270" s="10"/>
      <c r="C270" s="27"/>
      <c r="D270" s="10"/>
    </row>
    <row r="271" spans="1:4" s="72" customFormat="1" x14ac:dyDescent="0.3">
      <c r="A271" s="10"/>
      <c r="B271" s="10"/>
      <c r="C271" s="27"/>
      <c r="D271" s="10"/>
    </row>
    <row r="272" spans="1:4" s="72" customFormat="1" x14ac:dyDescent="0.3">
      <c r="A272" s="10"/>
      <c r="B272" s="10"/>
      <c r="C272" s="27"/>
      <c r="D272" s="10"/>
    </row>
    <row r="273" spans="1:4" s="72" customFormat="1" x14ac:dyDescent="0.3">
      <c r="A273" s="10"/>
      <c r="B273" s="10"/>
      <c r="C273" s="27"/>
      <c r="D273" s="10"/>
    </row>
    <row r="274" spans="1:4" s="72" customFormat="1" x14ac:dyDescent="0.3">
      <c r="A274" s="10"/>
      <c r="B274" s="10"/>
      <c r="C274" s="27"/>
      <c r="D274" s="10"/>
    </row>
    <row r="275" spans="1:4" s="72" customFormat="1" x14ac:dyDescent="0.3">
      <c r="A275" s="10"/>
      <c r="B275" s="10"/>
      <c r="C275" s="27"/>
      <c r="D275" s="10"/>
    </row>
    <row r="276" spans="1:4" s="72" customFormat="1" x14ac:dyDescent="0.3">
      <c r="A276" s="10"/>
      <c r="B276" s="10"/>
      <c r="C276" s="27"/>
      <c r="D276" s="10"/>
    </row>
    <row r="277" spans="1:4" s="72" customFormat="1" x14ac:dyDescent="0.3">
      <c r="A277" s="10"/>
      <c r="B277" s="10"/>
      <c r="C277" s="27"/>
      <c r="D277" s="10"/>
    </row>
    <row r="278" spans="1:4" s="72" customFormat="1" x14ac:dyDescent="0.3">
      <c r="A278" s="10"/>
      <c r="B278" s="10"/>
      <c r="C278" s="27"/>
      <c r="D278" s="10"/>
    </row>
    <row r="279" spans="1:4" s="72" customFormat="1" x14ac:dyDescent="0.3">
      <c r="A279" s="10"/>
      <c r="B279" s="10"/>
      <c r="C279" s="27"/>
      <c r="D279" s="10"/>
    </row>
    <row r="280" spans="1:4" s="72" customFormat="1" x14ac:dyDescent="0.3">
      <c r="A280" s="10"/>
      <c r="B280" s="10"/>
      <c r="C280" s="27"/>
      <c r="D280" s="10"/>
    </row>
    <row r="281" spans="1:4" s="72" customFormat="1" x14ac:dyDescent="0.3">
      <c r="A281" s="10"/>
      <c r="B281" s="10"/>
      <c r="C281" s="27"/>
      <c r="D281" s="10"/>
    </row>
    <row r="282" spans="1:4" s="72" customFormat="1" x14ac:dyDescent="0.3">
      <c r="A282" s="10"/>
      <c r="B282" s="10"/>
      <c r="C282" s="27"/>
      <c r="D282" s="10"/>
    </row>
    <row r="283" spans="1:4" s="72" customFormat="1" x14ac:dyDescent="0.3">
      <c r="A283" s="10"/>
      <c r="B283" s="10"/>
      <c r="C283" s="27"/>
      <c r="D283" s="10"/>
    </row>
    <row r="284" spans="1:4" s="72" customFormat="1" x14ac:dyDescent="0.3">
      <c r="A284" s="10"/>
      <c r="B284" s="10"/>
      <c r="C284" s="27"/>
      <c r="D284" s="10"/>
    </row>
    <row r="285" spans="1:4" s="72" customFormat="1" x14ac:dyDescent="0.3">
      <c r="A285" s="10"/>
      <c r="B285" s="10"/>
      <c r="C285" s="27"/>
      <c r="D285" s="10"/>
    </row>
    <row r="286" spans="1:4" s="72" customFormat="1" x14ac:dyDescent="0.3">
      <c r="A286" s="10"/>
      <c r="B286" s="10"/>
      <c r="C286" s="27"/>
      <c r="D286" s="10"/>
    </row>
    <row r="287" spans="1:4" s="72" customFormat="1" x14ac:dyDescent="0.3">
      <c r="A287" s="10"/>
      <c r="B287" s="10"/>
      <c r="C287" s="27"/>
      <c r="D287" s="10"/>
    </row>
    <row r="288" spans="1:4" s="72" customFormat="1" x14ac:dyDescent="0.3">
      <c r="A288" s="10"/>
      <c r="B288" s="10"/>
      <c r="C288" s="27"/>
      <c r="D288" s="10"/>
    </row>
    <row r="289" spans="1:4" s="72" customFormat="1" x14ac:dyDescent="0.3">
      <c r="A289" s="10"/>
      <c r="B289" s="10"/>
      <c r="C289" s="27"/>
      <c r="D289" s="10"/>
    </row>
    <row r="290" spans="1:4" s="72" customFormat="1" x14ac:dyDescent="0.3">
      <c r="A290" s="10"/>
      <c r="B290" s="10"/>
      <c r="C290" s="27"/>
      <c r="D290" s="10"/>
    </row>
    <row r="291" spans="1:4" s="72" customFormat="1" x14ac:dyDescent="0.3">
      <c r="A291" s="10"/>
      <c r="B291" s="10"/>
      <c r="C291" s="27"/>
      <c r="D291" s="10"/>
    </row>
    <row r="292" spans="1:4" s="72" customFormat="1" x14ac:dyDescent="0.3">
      <c r="A292" s="10"/>
      <c r="B292" s="10"/>
      <c r="C292" s="27"/>
      <c r="D292" s="10"/>
    </row>
    <row r="293" spans="1:4" s="72" customFormat="1" x14ac:dyDescent="0.3">
      <c r="A293" s="10"/>
      <c r="B293" s="10"/>
      <c r="C293" s="27"/>
      <c r="D293" s="10"/>
    </row>
    <row r="294" spans="1:4" s="72" customFormat="1" x14ac:dyDescent="0.3">
      <c r="A294" s="10"/>
      <c r="B294" s="10"/>
      <c r="C294" s="27"/>
      <c r="D294" s="10"/>
    </row>
    <row r="295" spans="1:4" s="72" customFormat="1" x14ac:dyDescent="0.3">
      <c r="A295" s="10"/>
      <c r="B295" s="10"/>
      <c r="C295" s="27"/>
      <c r="D295" s="10"/>
    </row>
    <row r="296" spans="1:4" s="72" customFormat="1" x14ac:dyDescent="0.3">
      <c r="A296" s="10"/>
      <c r="B296" s="10"/>
      <c r="C296" s="27"/>
      <c r="D296" s="10"/>
    </row>
    <row r="297" spans="1:4" s="72" customFormat="1" x14ac:dyDescent="0.3">
      <c r="A297" s="10"/>
      <c r="B297" s="10"/>
      <c r="C297" s="27"/>
      <c r="D297" s="10"/>
    </row>
    <row r="298" spans="1:4" s="72" customFormat="1" x14ac:dyDescent="0.3">
      <c r="A298" s="10"/>
      <c r="B298" s="10"/>
      <c r="C298" s="27"/>
      <c r="D298" s="10"/>
    </row>
    <row r="299" spans="1:4" s="72" customFormat="1" x14ac:dyDescent="0.3">
      <c r="A299" s="10"/>
      <c r="B299" s="10"/>
      <c r="C299" s="27"/>
      <c r="D299" s="10"/>
    </row>
    <row r="300" spans="1:4" s="72" customFormat="1" x14ac:dyDescent="0.3">
      <c r="A300" s="10"/>
      <c r="B300" s="10"/>
      <c r="C300" s="27"/>
      <c r="D300" s="10"/>
    </row>
    <row r="301" spans="1:4" s="72" customFormat="1" x14ac:dyDescent="0.3">
      <c r="A301" s="10"/>
      <c r="B301" s="10"/>
      <c r="C301" s="27"/>
      <c r="D301" s="10"/>
    </row>
    <row r="302" spans="1:4" s="72" customFormat="1" x14ac:dyDescent="0.3">
      <c r="A302" s="10"/>
      <c r="B302" s="10"/>
      <c r="C302" s="27"/>
      <c r="D302" s="10"/>
    </row>
    <row r="303" spans="1:4" s="72" customFormat="1" x14ac:dyDescent="0.3">
      <c r="A303" s="10"/>
      <c r="B303" s="10"/>
      <c r="C303" s="27"/>
      <c r="D303" s="10"/>
    </row>
    <row r="304" spans="1:4" s="72" customFormat="1" x14ac:dyDescent="0.3">
      <c r="A304" s="10"/>
      <c r="B304" s="10"/>
      <c r="C304" s="27"/>
      <c r="D304" s="10"/>
    </row>
    <row r="305" spans="1:4" s="72" customFormat="1" x14ac:dyDescent="0.3">
      <c r="A305" s="10"/>
      <c r="B305" s="10"/>
      <c r="C305" s="27"/>
      <c r="D305" s="10"/>
    </row>
    <row r="306" spans="1:4" s="72" customFormat="1" x14ac:dyDescent="0.3">
      <c r="A306" s="10"/>
      <c r="B306" s="10"/>
      <c r="C306" s="27"/>
      <c r="D306" s="10"/>
    </row>
    <row r="307" spans="1:4" s="72" customFormat="1" x14ac:dyDescent="0.3">
      <c r="A307" s="10"/>
      <c r="B307" s="10"/>
      <c r="C307" s="27"/>
      <c r="D307" s="10"/>
    </row>
    <row r="308" spans="1:4" s="72" customFormat="1" x14ac:dyDescent="0.3">
      <c r="A308" s="10"/>
      <c r="B308" s="10"/>
      <c r="C308" s="27"/>
      <c r="D308" s="10"/>
    </row>
    <row r="309" spans="1:4" s="72" customFormat="1" x14ac:dyDescent="0.3">
      <c r="A309" s="10"/>
      <c r="B309" s="10"/>
      <c r="C309" s="27"/>
      <c r="D309" s="10"/>
    </row>
    <row r="310" spans="1:4" s="72" customFormat="1" x14ac:dyDescent="0.3">
      <c r="A310" s="10"/>
      <c r="B310" s="10"/>
      <c r="C310" s="27"/>
      <c r="D310" s="10"/>
    </row>
    <row r="311" spans="1:4" s="72" customFormat="1" x14ac:dyDescent="0.3">
      <c r="A311" s="10"/>
      <c r="B311" s="10"/>
      <c r="C311" s="27"/>
      <c r="D311" s="10"/>
    </row>
    <row r="312" spans="1:4" s="72" customFormat="1" x14ac:dyDescent="0.3">
      <c r="A312" s="10"/>
      <c r="B312" s="10"/>
      <c r="C312" s="27"/>
      <c r="D312" s="10"/>
    </row>
    <row r="313" spans="1:4" s="72" customFormat="1" x14ac:dyDescent="0.3">
      <c r="A313" s="10"/>
      <c r="B313" s="10"/>
      <c r="C313" s="27"/>
      <c r="D313" s="10"/>
    </row>
    <row r="314" spans="1:4" s="72" customFormat="1" x14ac:dyDescent="0.3">
      <c r="A314" s="10"/>
      <c r="B314" s="10"/>
      <c r="C314" s="27"/>
      <c r="D314" s="10"/>
    </row>
    <row r="315" spans="1:4" s="72" customFormat="1" x14ac:dyDescent="0.3">
      <c r="A315" s="10"/>
      <c r="B315" s="10"/>
      <c r="C315" s="27"/>
      <c r="D315" s="10"/>
    </row>
    <row r="316" spans="1:4" s="72" customFormat="1" x14ac:dyDescent="0.3">
      <c r="A316" s="10"/>
      <c r="B316" s="10"/>
      <c r="C316" s="27"/>
      <c r="D316" s="10"/>
    </row>
    <row r="317" spans="1:4" s="72" customFormat="1" x14ac:dyDescent="0.3">
      <c r="A317" s="10"/>
      <c r="B317" s="10"/>
      <c r="C317" s="27"/>
      <c r="D317" s="10"/>
    </row>
    <row r="318" spans="1:4" s="72" customFormat="1" x14ac:dyDescent="0.3">
      <c r="A318" s="10"/>
      <c r="B318" s="10"/>
      <c r="C318" s="27"/>
      <c r="D318" s="10"/>
    </row>
    <row r="319" spans="1:4" s="72" customFormat="1" x14ac:dyDescent="0.3">
      <c r="A319" s="10"/>
      <c r="B319" s="10"/>
      <c r="C319" s="27"/>
      <c r="D319" s="10"/>
    </row>
    <row r="320" spans="1:4" s="72" customFormat="1" x14ac:dyDescent="0.3">
      <c r="A320" s="10"/>
      <c r="B320" s="10"/>
      <c r="C320" s="27"/>
      <c r="D320" s="10"/>
    </row>
    <row r="321" spans="1:4" s="72" customFormat="1" x14ac:dyDescent="0.3">
      <c r="A321" s="10"/>
      <c r="B321" s="10"/>
      <c r="C321" s="27"/>
      <c r="D321" s="10"/>
    </row>
    <row r="322" spans="1:4" s="72" customFormat="1" x14ac:dyDescent="0.3">
      <c r="A322" s="10"/>
      <c r="B322" s="10"/>
      <c r="C322" s="27"/>
      <c r="D322" s="10"/>
    </row>
    <row r="323" spans="1:4" s="72" customFormat="1" x14ac:dyDescent="0.3">
      <c r="A323" s="10"/>
      <c r="B323" s="10"/>
      <c r="C323" s="27"/>
      <c r="D323" s="10"/>
    </row>
    <row r="324" spans="1:4" s="72" customFormat="1" x14ac:dyDescent="0.3">
      <c r="A324" s="10"/>
      <c r="B324" s="10"/>
      <c r="C324" s="27"/>
      <c r="D324" s="10"/>
    </row>
    <row r="325" spans="1:4" s="72" customFormat="1" x14ac:dyDescent="0.3">
      <c r="A325" s="10"/>
      <c r="B325" s="10"/>
      <c r="C325" s="27"/>
      <c r="D325" s="10"/>
    </row>
    <row r="326" spans="1:4" s="72" customFormat="1" x14ac:dyDescent="0.3">
      <c r="A326" s="10"/>
      <c r="B326" s="10"/>
      <c r="C326" s="27"/>
      <c r="D326" s="10"/>
    </row>
    <row r="327" spans="1:4" s="72" customFormat="1" x14ac:dyDescent="0.3">
      <c r="A327" s="10"/>
      <c r="B327" s="10"/>
      <c r="C327" s="27"/>
      <c r="D327" s="10"/>
    </row>
    <row r="328" spans="1:4" s="72" customFormat="1" x14ac:dyDescent="0.3">
      <c r="A328" s="10"/>
      <c r="B328" s="10"/>
      <c r="C328" s="27"/>
      <c r="D328" s="10"/>
    </row>
    <row r="329" spans="1:4" s="72" customFormat="1" x14ac:dyDescent="0.3">
      <c r="A329" s="10"/>
      <c r="B329" s="10"/>
      <c r="C329" s="27"/>
      <c r="D329" s="10"/>
    </row>
    <row r="330" spans="1:4" s="72" customFormat="1" x14ac:dyDescent="0.3">
      <c r="A330" s="10"/>
      <c r="B330" s="10"/>
      <c r="C330" s="27"/>
      <c r="D330" s="10"/>
    </row>
    <row r="331" spans="1:4" s="72" customFormat="1" x14ac:dyDescent="0.3">
      <c r="A331" s="10"/>
      <c r="B331" s="10"/>
      <c r="C331" s="27"/>
      <c r="D331" s="10"/>
    </row>
    <row r="332" spans="1:4" s="72" customFormat="1" x14ac:dyDescent="0.3">
      <c r="A332" s="10"/>
      <c r="B332" s="10"/>
      <c r="C332" s="27"/>
      <c r="D332" s="10"/>
    </row>
    <row r="333" spans="1:4" s="72" customFormat="1" x14ac:dyDescent="0.3">
      <c r="A333" s="10"/>
      <c r="B333" s="10"/>
      <c r="C333" s="27"/>
      <c r="D333" s="10"/>
    </row>
    <row r="334" spans="1:4" s="72" customFormat="1" x14ac:dyDescent="0.3">
      <c r="A334" s="10"/>
      <c r="B334" s="10"/>
      <c r="C334" s="27"/>
      <c r="D334" s="10"/>
    </row>
    <row r="335" spans="1:4" s="72" customFormat="1" x14ac:dyDescent="0.3">
      <c r="A335" s="10"/>
      <c r="B335" s="10"/>
      <c r="C335" s="27"/>
      <c r="D335" s="10"/>
    </row>
    <row r="336" spans="1:4" s="72" customFormat="1" x14ac:dyDescent="0.3">
      <c r="A336" s="10"/>
      <c r="B336" s="10"/>
      <c r="C336" s="27"/>
      <c r="D336" s="10"/>
    </row>
    <row r="337" spans="1:4" s="72" customFormat="1" x14ac:dyDescent="0.3">
      <c r="A337" s="10"/>
      <c r="B337" s="10"/>
      <c r="C337" s="27"/>
      <c r="D337" s="10"/>
    </row>
    <row r="338" spans="1:4" s="72" customFormat="1" x14ac:dyDescent="0.3">
      <c r="A338" s="10"/>
      <c r="B338" s="10"/>
      <c r="C338" s="27"/>
      <c r="D338" s="10"/>
    </row>
    <row r="339" spans="1:4" s="72" customFormat="1" x14ac:dyDescent="0.3">
      <c r="A339" s="10"/>
      <c r="B339" s="10"/>
      <c r="C339" s="27"/>
      <c r="D339" s="10"/>
    </row>
    <row r="340" spans="1:4" s="72" customFormat="1" x14ac:dyDescent="0.3">
      <c r="A340" s="10"/>
      <c r="B340" s="10"/>
      <c r="C340" s="27"/>
      <c r="D340" s="10"/>
    </row>
    <row r="341" spans="1:4" s="72" customFormat="1" x14ac:dyDescent="0.3">
      <c r="A341" s="10"/>
      <c r="B341" s="10"/>
      <c r="C341" s="27"/>
      <c r="D341" s="10"/>
    </row>
    <row r="342" spans="1:4" s="72" customFormat="1" x14ac:dyDescent="0.3">
      <c r="A342" s="10"/>
      <c r="B342" s="10"/>
      <c r="C342" s="27"/>
      <c r="D342" s="10"/>
    </row>
    <row r="343" spans="1:4" s="72" customFormat="1" x14ac:dyDescent="0.3">
      <c r="A343" s="10"/>
      <c r="B343" s="10"/>
      <c r="C343" s="27"/>
      <c r="D343" s="10"/>
    </row>
    <row r="344" spans="1:4" s="72" customFormat="1" x14ac:dyDescent="0.3">
      <c r="A344" s="10"/>
      <c r="B344" s="10"/>
      <c r="C344" s="27"/>
      <c r="D344" s="10"/>
    </row>
    <row r="345" spans="1:4" s="72" customFormat="1" x14ac:dyDescent="0.3">
      <c r="A345" s="10"/>
      <c r="B345" s="10"/>
      <c r="C345" s="27"/>
      <c r="D345" s="10"/>
    </row>
    <row r="346" spans="1:4" s="72" customFormat="1" x14ac:dyDescent="0.3">
      <c r="A346" s="10"/>
      <c r="B346" s="10"/>
      <c r="C346" s="27"/>
      <c r="D346" s="10"/>
    </row>
    <row r="347" spans="1:4" s="72" customFormat="1" x14ac:dyDescent="0.3">
      <c r="A347" s="10"/>
      <c r="B347" s="10"/>
      <c r="C347" s="27"/>
      <c r="D347" s="10"/>
    </row>
    <row r="348" spans="1:4" s="72" customFormat="1" x14ac:dyDescent="0.3">
      <c r="A348" s="10"/>
      <c r="B348" s="10"/>
      <c r="C348" s="27"/>
      <c r="D348" s="10"/>
    </row>
    <row r="349" spans="1:4" s="72" customFormat="1" x14ac:dyDescent="0.3">
      <c r="A349" s="10"/>
      <c r="B349" s="10"/>
      <c r="C349" s="27"/>
      <c r="D349" s="10"/>
    </row>
    <row r="350" spans="1:4" s="72" customFormat="1" x14ac:dyDescent="0.3">
      <c r="A350" s="10"/>
      <c r="B350" s="10"/>
      <c r="C350" s="27"/>
      <c r="D350" s="10"/>
    </row>
    <row r="351" spans="1:4" s="72" customFormat="1" x14ac:dyDescent="0.3">
      <c r="A351" s="10"/>
      <c r="B351" s="10"/>
      <c r="C351" s="27"/>
      <c r="D351" s="10"/>
    </row>
    <row r="352" spans="1:4" s="72" customFormat="1" x14ac:dyDescent="0.3">
      <c r="A352" s="10"/>
      <c r="B352" s="10"/>
      <c r="C352" s="27"/>
      <c r="D352" s="10"/>
    </row>
    <row r="353" spans="1:4" s="72" customFormat="1" x14ac:dyDescent="0.3">
      <c r="A353" s="10"/>
      <c r="B353" s="10"/>
      <c r="C353" s="27"/>
      <c r="D353" s="10"/>
    </row>
    <row r="354" spans="1:4" s="72" customFormat="1" x14ac:dyDescent="0.3">
      <c r="A354" s="10"/>
      <c r="B354" s="10"/>
      <c r="C354" s="27"/>
      <c r="D354" s="10"/>
    </row>
    <row r="355" spans="1:4" s="72" customFormat="1" x14ac:dyDescent="0.3">
      <c r="A355" s="10"/>
      <c r="B355" s="10"/>
      <c r="C355" s="27"/>
      <c r="D355" s="10"/>
    </row>
    <row r="356" spans="1:4" s="72" customFormat="1" x14ac:dyDescent="0.3">
      <c r="A356" s="10"/>
      <c r="B356" s="10"/>
      <c r="C356" s="27"/>
      <c r="D356" s="10"/>
    </row>
    <row r="357" spans="1:4" s="72" customFormat="1" x14ac:dyDescent="0.3">
      <c r="A357" s="10"/>
      <c r="B357" s="10"/>
      <c r="C357" s="27"/>
      <c r="D357" s="10"/>
    </row>
    <row r="358" spans="1:4" s="72" customFormat="1" x14ac:dyDescent="0.3">
      <c r="A358" s="10"/>
      <c r="B358" s="10"/>
      <c r="C358" s="27"/>
      <c r="D358" s="10"/>
    </row>
    <row r="359" spans="1:4" s="72" customFormat="1" x14ac:dyDescent="0.3">
      <c r="A359" s="10"/>
      <c r="B359" s="10"/>
      <c r="C359" s="27"/>
      <c r="D359" s="10"/>
    </row>
    <row r="360" spans="1:4" s="72" customFormat="1" x14ac:dyDescent="0.3">
      <c r="A360" s="10"/>
      <c r="B360" s="10"/>
      <c r="C360" s="27"/>
      <c r="D360" s="10"/>
    </row>
    <row r="361" spans="1:4" s="72" customFormat="1" x14ac:dyDescent="0.3">
      <c r="A361" s="10"/>
      <c r="B361" s="10"/>
      <c r="C361" s="27"/>
      <c r="D361" s="10"/>
    </row>
    <row r="362" spans="1:4" s="72" customFormat="1" x14ac:dyDescent="0.3">
      <c r="A362" s="10"/>
      <c r="B362" s="10"/>
      <c r="C362" s="27"/>
      <c r="D362" s="10"/>
    </row>
    <row r="363" spans="1:4" s="72" customFormat="1" x14ac:dyDescent="0.3">
      <c r="A363" s="10"/>
      <c r="B363" s="10"/>
      <c r="C363" s="27"/>
      <c r="D363" s="10"/>
    </row>
    <row r="364" spans="1:4" s="72" customFormat="1" x14ac:dyDescent="0.3">
      <c r="A364" s="10"/>
      <c r="B364" s="10"/>
      <c r="C364" s="27"/>
      <c r="D364" s="10"/>
    </row>
    <row r="365" spans="1:4" s="72" customFormat="1" x14ac:dyDescent="0.3">
      <c r="A365" s="10"/>
      <c r="B365" s="10"/>
      <c r="C365" s="27"/>
      <c r="D365" s="10"/>
    </row>
    <row r="366" spans="1:4" s="72" customFormat="1" x14ac:dyDescent="0.3">
      <c r="A366" s="10"/>
      <c r="B366" s="10"/>
      <c r="C366" s="27"/>
      <c r="D366" s="10"/>
    </row>
    <row r="367" spans="1:4" s="72" customFormat="1" x14ac:dyDescent="0.3">
      <c r="A367" s="10"/>
      <c r="B367" s="10"/>
      <c r="C367" s="27"/>
      <c r="D367" s="10"/>
    </row>
    <row r="368" spans="1:4" s="72" customFormat="1" x14ac:dyDescent="0.3">
      <c r="A368" s="10"/>
      <c r="B368" s="10"/>
      <c r="C368" s="27"/>
      <c r="D368" s="10"/>
    </row>
    <row r="369" spans="1:4" s="72" customFormat="1" x14ac:dyDescent="0.3">
      <c r="A369" s="10"/>
      <c r="B369" s="10"/>
      <c r="C369" s="27"/>
      <c r="D369" s="10"/>
    </row>
    <row r="370" spans="1:4" s="72" customFormat="1" x14ac:dyDescent="0.3">
      <c r="A370" s="10"/>
      <c r="B370" s="10"/>
      <c r="C370" s="27"/>
      <c r="D370" s="10"/>
    </row>
    <row r="371" spans="1:4" s="72" customFormat="1" x14ac:dyDescent="0.3">
      <c r="A371" s="10"/>
      <c r="B371" s="10"/>
      <c r="C371" s="27"/>
      <c r="D371" s="10"/>
    </row>
    <row r="372" spans="1:4" s="72" customFormat="1" x14ac:dyDescent="0.3">
      <c r="A372" s="10"/>
      <c r="B372" s="10"/>
      <c r="C372" s="27"/>
      <c r="D372" s="10"/>
    </row>
    <row r="373" spans="1:4" s="72" customFormat="1" x14ac:dyDescent="0.3">
      <c r="A373" s="10"/>
      <c r="B373" s="10"/>
      <c r="C373" s="27"/>
      <c r="D373" s="10"/>
    </row>
    <row r="374" spans="1:4" s="72" customFormat="1" x14ac:dyDescent="0.3">
      <c r="A374" s="10"/>
      <c r="B374" s="10"/>
      <c r="C374" s="27"/>
      <c r="D374" s="10"/>
    </row>
    <row r="375" spans="1:4" s="72" customFormat="1" x14ac:dyDescent="0.3">
      <c r="A375" s="10"/>
      <c r="B375" s="10"/>
      <c r="C375" s="27"/>
      <c r="D375" s="10"/>
    </row>
    <row r="376" spans="1:4" s="72" customFormat="1" x14ac:dyDescent="0.3">
      <c r="A376" s="10"/>
      <c r="B376" s="10"/>
      <c r="C376" s="27"/>
      <c r="D376" s="10"/>
    </row>
    <row r="377" spans="1:4" s="72" customFormat="1" x14ac:dyDescent="0.3">
      <c r="A377" s="10"/>
      <c r="B377" s="10"/>
      <c r="C377" s="27"/>
      <c r="D377" s="10"/>
    </row>
    <row r="378" spans="1:4" s="72" customFormat="1" x14ac:dyDescent="0.3">
      <c r="A378" s="10"/>
      <c r="B378" s="10"/>
      <c r="C378" s="27"/>
      <c r="D378" s="10"/>
    </row>
    <row r="379" spans="1:4" s="72" customFormat="1" x14ac:dyDescent="0.3">
      <c r="A379" s="10"/>
      <c r="B379" s="10"/>
      <c r="C379" s="27"/>
      <c r="D379" s="10"/>
    </row>
    <row r="380" spans="1:4" s="72" customFormat="1" x14ac:dyDescent="0.3">
      <c r="A380" s="10"/>
      <c r="B380" s="10"/>
      <c r="C380" s="27"/>
      <c r="D380" s="10"/>
    </row>
    <row r="381" spans="1:4" s="72" customFormat="1" x14ac:dyDescent="0.3">
      <c r="A381" s="10"/>
      <c r="B381" s="10"/>
      <c r="C381" s="27"/>
      <c r="D381" s="10"/>
    </row>
    <row r="382" spans="1:4" s="72" customFormat="1" x14ac:dyDescent="0.3">
      <c r="A382" s="10"/>
      <c r="B382" s="10"/>
      <c r="C382" s="27"/>
      <c r="D382" s="10"/>
    </row>
    <row r="383" spans="1:4" s="72" customFormat="1" x14ac:dyDescent="0.3">
      <c r="A383" s="10"/>
      <c r="B383" s="10"/>
      <c r="C383" s="27"/>
      <c r="D383" s="10"/>
    </row>
    <row r="384" spans="1:4" s="72" customFormat="1" x14ac:dyDescent="0.3">
      <c r="A384" s="10"/>
      <c r="B384" s="10"/>
      <c r="C384" s="27"/>
      <c r="D384" s="10"/>
    </row>
    <row r="385" spans="1:4" s="72" customFormat="1" x14ac:dyDescent="0.3">
      <c r="A385" s="10"/>
      <c r="B385" s="10"/>
      <c r="C385" s="27"/>
      <c r="D385" s="10"/>
    </row>
    <row r="386" spans="1:4" s="72" customFormat="1" x14ac:dyDescent="0.3">
      <c r="A386" s="10"/>
      <c r="B386" s="10"/>
      <c r="C386" s="27"/>
      <c r="D386" s="10"/>
    </row>
    <row r="387" spans="1:4" s="72" customFormat="1" x14ac:dyDescent="0.3">
      <c r="A387" s="10"/>
      <c r="B387" s="10"/>
      <c r="C387" s="27"/>
      <c r="D387" s="10"/>
    </row>
    <row r="388" spans="1:4" s="72" customFormat="1" x14ac:dyDescent="0.3">
      <c r="A388" s="10"/>
      <c r="B388" s="10"/>
      <c r="C388" s="27"/>
      <c r="D388" s="10"/>
    </row>
    <row r="389" spans="1:4" s="72" customFormat="1" x14ac:dyDescent="0.3">
      <c r="A389" s="10"/>
      <c r="B389" s="10"/>
      <c r="C389" s="27"/>
      <c r="D389" s="10"/>
    </row>
    <row r="390" spans="1:4" s="72" customFormat="1" x14ac:dyDescent="0.3">
      <c r="A390" s="10"/>
      <c r="B390" s="10"/>
      <c r="C390" s="27"/>
      <c r="D390" s="10"/>
    </row>
    <row r="391" spans="1:4" s="72" customFormat="1" x14ac:dyDescent="0.3">
      <c r="A391" s="10"/>
      <c r="B391" s="10"/>
      <c r="C391" s="27"/>
      <c r="D391" s="10"/>
    </row>
    <row r="392" spans="1:4" s="72" customFormat="1" x14ac:dyDescent="0.3">
      <c r="A392" s="10"/>
      <c r="B392" s="10"/>
      <c r="C392" s="27"/>
      <c r="D392" s="10"/>
    </row>
    <row r="393" spans="1:4" s="72" customFormat="1" x14ac:dyDescent="0.3">
      <c r="A393" s="10"/>
      <c r="B393" s="10"/>
      <c r="C393" s="27"/>
      <c r="D393" s="10"/>
    </row>
    <row r="394" spans="1:4" s="72" customFormat="1" x14ac:dyDescent="0.3">
      <c r="A394" s="10"/>
      <c r="B394" s="10"/>
      <c r="C394" s="27"/>
      <c r="D394" s="10"/>
    </row>
    <row r="395" spans="1:4" s="72" customFormat="1" x14ac:dyDescent="0.3">
      <c r="A395" s="10"/>
      <c r="B395" s="10"/>
      <c r="C395" s="27"/>
      <c r="D395" s="10"/>
    </row>
    <row r="396" spans="1:4" s="72" customFormat="1" x14ac:dyDescent="0.3">
      <c r="A396" s="10"/>
      <c r="B396" s="10"/>
      <c r="C396" s="27"/>
      <c r="D396" s="10"/>
    </row>
    <row r="397" spans="1:4" s="72" customFormat="1" x14ac:dyDescent="0.3">
      <c r="A397" s="10"/>
      <c r="B397" s="10"/>
      <c r="C397" s="27"/>
      <c r="D397" s="10"/>
    </row>
    <row r="398" spans="1:4" s="72" customFormat="1" x14ac:dyDescent="0.3">
      <c r="A398" s="10"/>
      <c r="B398" s="10"/>
      <c r="C398" s="27"/>
      <c r="D398" s="10"/>
    </row>
    <row r="399" spans="1:4" s="72" customFormat="1" x14ac:dyDescent="0.3">
      <c r="A399" s="10"/>
      <c r="B399" s="10"/>
      <c r="C399" s="27"/>
      <c r="D399" s="10"/>
    </row>
    <row r="400" spans="1:4" s="72" customFormat="1" x14ac:dyDescent="0.3">
      <c r="A400" s="10"/>
      <c r="B400" s="10"/>
      <c r="C400" s="27"/>
      <c r="D400" s="10"/>
    </row>
    <row r="401" spans="1:4" s="72" customFormat="1" x14ac:dyDescent="0.3">
      <c r="A401" s="10"/>
      <c r="B401" s="10"/>
      <c r="C401" s="27"/>
      <c r="D401" s="10"/>
    </row>
    <row r="402" spans="1:4" s="72" customFormat="1" x14ac:dyDescent="0.3">
      <c r="A402" s="10"/>
      <c r="B402" s="10"/>
      <c r="C402" s="27"/>
      <c r="D402" s="10"/>
    </row>
    <row r="403" spans="1:4" s="72" customFormat="1" x14ac:dyDescent="0.3">
      <c r="A403" s="10"/>
      <c r="B403" s="10"/>
      <c r="C403" s="27"/>
      <c r="D403" s="10"/>
    </row>
    <row r="404" spans="1:4" s="72" customFormat="1" x14ac:dyDescent="0.3">
      <c r="A404" s="10"/>
      <c r="B404" s="10"/>
      <c r="C404" s="27"/>
      <c r="D404" s="10"/>
    </row>
    <row r="405" spans="1:4" s="72" customFormat="1" x14ac:dyDescent="0.3">
      <c r="A405" s="10"/>
      <c r="B405" s="10"/>
      <c r="C405" s="27"/>
      <c r="D405" s="10"/>
    </row>
    <row r="406" spans="1:4" s="72" customFormat="1" x14ac:dyDescent="0.3">
      <c r="A406" s="10"/>
      <c r="B406" s="10"/>
      <c r="C406" s="27"/>
      <c r="D406" s="10"/>
    </row>
    <row r="407" spans="1:4" s="72" customFormat="1" x14ac:dyDescent="0.3">
      <c r="A407" s="10"/>
      <c r="B407" s="10"/>
      <c r="C407" s="27"/>
      <c r="D407" s="10"/>
    </row>
    <row r="408" spans="1:4" s="72" customFormat="1" x14ac:dyDescent="0.3">
      <c r="A408" s="10"/>
      <c r="B408" s="10"/>
      <c r="C408" s="27"/>
      <c r="D408" s="10"/>
    </row>
    <row r="409" spans="1:4" s="72" customFormat="1" x14ac:dyDescent="0.3">
      <c r="A409" s="10"/>
      <c r="B409" s="10"/>
      <c r="C409" s="27"/>
      <c r="D409" s="10"/>
    </row>
    <row r="410" spans="1:4" s="72" customFormat="1" x14ac:dyDescent="0.3">
      <c r="A410" s="10"/>
      <c r="B410" s="10"/>
      <c r="C410" s="27"/>
      <c r="D410" s="10"/>
    </row>
    <row r="411" spans="1:4" s="72" customFormat="1" x14ac:dyDescent="0.3">
      <c r="A411" s="10"/>
      <c r="B411" s="10"/>
      <c r="C411" s="27"/>
      <c r="D411" s="10"/>
    </row>
    <row r="412" spans="1:4" s="72" customFormat="1" x14ac:dyDescent="0.3">
      <c r="A412" s="10"/>
      <c r="B412" s="10"/>
      <c r="C412" s="27"/>
      <c r="D412" s="10"/>
    </row>
    <row r="413" spans="1:4" s="72" customFormat="1" x14ac:dyDescent="0.3">
      <c r="A413" s="10"/>
      <c r="B413" s="10"/>
      <c r="C413" s="27"/>
      <c r="D413" s="10"/>
    </row>
    <row r="414" spans="1:4" s="72" customFormat="1" x14ac:dyDescent="0.3">
      <c r="A414" s="10"/>
      <c r="B414" s="10"/>
      <c r="C414" s="27"/>
      <c r="D414" s="10"/>
    </row>
    <row r="415" spans="1:4" s="72" customFormat="1" x14ac:dyDescent="0.3">
      <c r="A415" s="10"/>
      <c r="B415" s="10"/>
      <c r="C415" s="27"/>
      <c r="D415" s="10"/>
    </row>
    <row r="416" spans="1:4" s="72" customFormat="1" x14ac:dyDescent="0.3">
      <c r="A416" s="10"/>
      <c r="B416" s="10"/>
      <c r="C416" s="27"/>
      <c r="D416" s="10"/>
    </row>
    <row r="417" spans="1:4" s="72" customFormat="1" x14ac:dyDescent="0.3">
      <c r="A417" s="10"/>
      <c r="B417" s="10"/>
      <c r="C417" s="27"/>
      <c r="D417" s="10"/>
    </row>
    <row r="418" spans="1:4" s="72" customFormat="1" x14ac:dyDescent="0.3">
      <c r="A418" s="10"/>
      <c r="B418" s="10"/>
      <c r="C418" s="27"/>
      <c r="D418" s="10"/>
    </row>
    <row r="419" spans="1:4" s="72" customFormat="1" x14ac:dyDescent="0.3">
      <c r="A419" s="10"/>
      <c r="B419" s="10"/>
      <c r="C419" s="27"/>
      <c r="D419" s="10"/>
    </row>
    <row r="420" spans="1:4" s="72" customFormat="1" x14ac:dyDescent="0.3">
      <c r="A420" s="10"/>
      <c r="B420" s="10"/>
      <c r="C420" s="27"/>
      <c r="D420" s="10"/>
    </row>
    <row r="421" spans="1:4" s="72" customFormat="1" x14ac:dyDescent="0.3">
      <c r="A421" s="10"/>
      <c r="B421" s="10"/>
      <c r="C421" s="27"/>
      <c r="D421" s="10"/>
    </row>
    <row r="422" spans="1:4" s="72" customFormat="1" x14ac:dyDescent="0.3">
      <c r="A422" s="10"/>
      <c r="B422" s="10"/>
      <c r="C422" s="27"/>
      <c r="D422" s="10"/>
    </row>
    <row r="423" spans="1:4" s="72" customFormat="1" x14ac:dyDescent="0.3">
      <c r="A423" s="10"/>
      <c r="B423" s="10"/>
      <c r="C423" s="27"/>
      <c r="D423" s="10"/>
    </row>
    <row r="424" spans="1:4" s="72" customFormat="1" x14ac:dyDescent="0.3">
      <c r="A424" s="10"/>
      <c r="B424" s="10"/>
      <c r="C424" s="27"/>
      <c r="D424" s="10"/>
    </row>
    <row r="425" spans="1:4" s="72" customFormat="1" x14ac:dyDescent="0.3">
      <c r="A425" s="10"/>
      <c r="B425" s="10"/>
      <c r="C425" s="27"/>
      <c r="D425" s="10"/>
    </row>
    <row r="426" spans="1:4" s="72" customFormat="1" x14ac:dyDescent="0.3">
      <c r="A426" s="10"/>
      <c r="B426" s="10"/>
      <c r="C426" s="27"/>
      <c r="D426" s="10"/>
    </row>
    <row r="427" spans="1:4" s="72" customFormat="1" x14ac:dyDescent="0.3">
      <c r="A427" s="10"/>
      <c r="B427" s="10"/>
      <c r="C427" s="27"/>
      <c r="D427" s="10"/>
    </row>
    <row r="428" spans="1:4" s="72" customFormat="1" x14ac:dyDescent="0.3">
      <c r="A428" s="10"/>
      <c r="B428" s="10"/>
      <c r="C428" s="27"/>
      <c r="D428" s="10"/>
    </row>
    <row r="429" spans="1:4" s="72" customFormat="1" x14ac:dyDescent="0.3">
      <c r="A429" s="10"/>
      <c r="B429" s="10"/>
      <c r="C429" s="27"/>
      <c r="D429" s="10"/>
    </row>
    <row r="430" spans="1:4" s="72" customFormat="1" x14ac:dyDescent="0.3">
      <c r="A430" s="10"/>
      <c r="B430" s="10"/>
      <c r="C430" s="27"/>
      <c r="D430" s="10"/>
    </row>
    <row r="431" spans="1:4" s="72" customFormat="1" x14ac:dyDescent="0.3">
      <c r="A431" s="10"/>
      <c r="B431" s="10"/>
      <c r="C431" s="27"/>
      <c r="D431" s="10"/>
    </row>
    <row r="432" spans="1:4" s="72" customFormat="1" x14ac:dyDescent="0.3">
      <c r="A432" s="10"/>
      <c r="B432" s="10"/>
      <c r="C432" s="27"/>
      <c r="D432" s="10"/>
    </row>
    <row r="433" spans="1:4" s="72" customFormat="1" x14ac:dyDescent="0.3">
      <c r="A433" s="10"/>
      <c r="B433" s="10"/>
      <c r="C433" s="27"/>
      <c r="D433" s="10"/>
    </row>
    <row r="434" spans="1:4" s="72" customFormat="1" x14ac:dyDescent="0.3">
      <c r="A434" s="10"/>
      <c r="B434" s="10"/>
      <c r="C434" s="27"/>
      <c r="D434" s="10"/>
    </row>
    <row r="435" spans="1:4" s="72" customFormat="1" x14ac:dyDescent="0.3">
      <c r="A435" s="10"/>
      <c r="B435" s="10"/>
      <c r="C435" s="27"/>
      <c r="D435" s="10"/>
    </row>
    <row r="436" spans="1:4" s="72" customFormat="1" x14ac:dyDescent="0.3">
      <c r="A436" s="10"/>
      <c r="B436" s="10"/>
      <c r="C436" s="27"/>
      <c r="D436" s="10"/>
    </row>
    <row r="437" spans="1:4" s="72" customFormat="1" x14ac:dyDescent="0.3">
      <c r="A437" s="10"/>
      <c r="B437" s="10"/>
      <c r="C437" s="27"/>
      <c r="D437" s="10"/>
    </row>
    <row r="438" spans="1:4" s="72" customFormat="1" x14ac:dyDescent="0.3">
      <c r="A438" s="10"/>
      <c r="B438" s="10"/>
      <c r="C438" s="27"/>
      <c r="D438" s="10"/>
    </row>
    <row r="439" spans="1:4" s="72" customFormat="1" x14ac:dyDescent="0.3">
      <c r="A439" s="10"/>
      <c r="B439" s="10"/>
      <c r="C439" s="27"/>
      <c r="D439" s="10"/>
    </row>
    <row r="440" spans="1:4" s="72" customFormat="1" x14ac:dyDescent="0.3">
      <c r="A440" s="10"/>
      <c r="B440" s="10"/>
      <c r="C440" s="27"/>
      <c r="D440" s="10"/>
    </row>
    <row r="441" spans="1:4" s="72" customFormat="1" x14ac:dyDescent="0.3">
      <c r="A441" s="10"/>
      <c r="B441" s="10"/>
      <c r="C441" s="27"/>
      <c r="D441" s="10"/>
    </row>
    <row r="442" spans="1:4" s="72" customFormat="1" x14ac:dyDescent="0.3">
      <c r="A442" s="10"/>
      <c r="B442" s="10"/>
      <c r="C442" s="27"/>
      <c r="D442" s="10"/>
    </row>
    <row r="443" spans="1:4" s="72" customFormat="1" x14ac:dyDescent="0.3">
      <c r="A443" s="10"/>
      <c r="B443" s="10"/>
      <c r="C443" s="27"/>
      <c r="D443" s="10"/>
    </row>
    <row r="444" spans="1:4" s="72" customFormat="1" x14ac:dyDescent="0.3">
      <c r="A444" s="10"/>
      <c r="B444" s="10"/>
      <c r="C444" s="27"/>
      <c r="D444" s="10"/>
    </row>
    <row r="445" spans="1:4" s="72" customFormat="1" x14ac:dyDescent="0.3">
      <c r="A445" s="10"/>
      <c r="B445" s="10"/>
      <c r="C445" s="27"/>
      <c r="D445" s="10"/>
    </row>
    <row r="446" spans="1:4" s="72" customFormat="1" x14ac:dyDescent="0.3">
      <c r="A446" s="10"/>
      <c r="B446" s="10"/>
      <c r="C446" s="27"/>
      <c r="D446" s="10"/>
    </row>
    <row r="447" spans="1:4" s="72" customFormat="1" x14ac:dyDescent="0.3">
      <c r="A447" s="10"/>
      <c r="B447" s="10"/>
      <c r="C447" s="27"/>
      <c r="D447" s="10"/>
    </row>
    <row r="448" spans="1:4" s="72" customFormat="1" x14ac:dyDescent="0.3">
      <c r="A448" s="10"/>
      <c r="B448" s="10"/>
      <c r="C448" s="27"/>
      <c r="D448" s="10"/>
    </row>
    <row r="449" spans="1:4" s="72" customFormat="1" x14ac:dyDescent="0.3">
      <c r="A449" s="10"/>
      <c r="B449" s="10"/>
      <c r="C449" s="27"/>
      <c r="D449" s="10"/>
    </row>
    <row r="450" spans="1:4" s="72" customFormat="1" x14ac:dyDescent="0.3">
      <c r="A450" s="10"/>
      <c r="B450" s="10"/>
      <c r="C450" s="27"/>
      <c r="D450" s="10"/>
    </row>
    <row r="451" spans="1:4" s="72" customFormat="1" x14ac:dyDescent="0.3">
      <c r="A451" s="10"/>
      <c r="B451" s="10"/>
      <c r="C451" s="27"/>
      <c r="D451" s="10"/>
    </row>
    <row r="452" spans="1:4" s="72" customFormat="1" x14ac:dyDescent="0.3">
      <c r="A452" s="10"/>
      <c r="B452" s="10"/>
      <c r="C452" s="27"/>
      <c r="D452" s="10"/>
    </row>
    <row r="453" spans="1:4" s="72" customFormat="1" x14ac:dyDescent="0.3">
      <c r="A453" s="10"/>
      <c r="B453" s="10"/>
      <c r="C453" s="27"/>
      <c r="D453" s="10"/>
    </row>
    <row r="454" spans="1:4" s="72" customFormat="1" x14ac:dyDescent="0.3">
      <c r="A454" s="10"/>
      <c r="B454" s="10"/>
      <c r="C454" s="27"/>
      <c r="D454" s="10"/>
    </row>
    <row r="455" spans="1:4" s="72" customFormat="1" x14ac:dyDescent="0.3">
      <c r="A455" s="10"/>
      <c r="B455" s="10"/>
      <c r="C455" s="27"/>
      <c r="D455" s="10"/>
    </row>
    <row r="456" spans="1:4" s="72" customFormat="1" x14ac:dyDescent="0.3">
      <c r="A456" s="10"/>
      <c r="B456" s="10"/>
      <c r="C456" s="27"/>
      <c r="D456" s="10"/>
    </row>
    <row r="457" spans="1:4" s="72" customFormat="1" x14ac:dyDescent="0.3">
      <c r="A457" s="10"/>
      <c r="B457" s="10"/>
      <c r="C457" s="27"/>
      <c r="D457" s="10"/>
    </row>
    <row r="458" spans="1:4" s="72" customFormat="1" x14ac:dyDescent="0.3">
      <c r="A458" s="10"/>
      <c r="B458" s="10"/>
      <c r="C458" s="27"/>
      <c r="D458" s="10"/>
    </row>
    <row r="459" spans="1:4" s="72" customFormat="1" x14ac:dyDescent="0.3">
      <c r="A459" s="10"/>
      <c r="B459" s="10"/>
      <c r="C459" s="27"/>
      <c r="D459" s="10"/>
    </row>
    <row r="460" spans="1:4" s="72" customFormat="1" x14ac:dyDescent="0.3">
      <c r="A460" s="10"/>
      <c r="B460" s="10"/>
      <c r="C460" s="27"/>
      <c r="D460" s="10"/>
    </row>
    <row r="461" spans="1:4" s="72" customFormat="1" x14ac:dyDescent="0.3">
      <c r="A461" s="10"/>
      <c r="B461" s="10"/>
      <c r="C461" s="27"/>
      <c r="D461" s="10"/>
    </row>
    <row r="462" spans="1:4" s="72" customFormat="1" x14ac:dyDescent="0.3">
      <c r="A462" s="10"/>
      <c r="B462" s="10"/>
      <c r="C462" s="27"/>
      <c r="D462" s="10"/>
    </row>
    <row r="463" spans="1:4" s="72" customFormat="1" x14ac:dyDescent="0.3">
      <c r="A463" s="10"/>
      <c r="B463" s="10"/>
      <c r="C463" s="27"/>
      <c r="D463" s="10"/>
    </row>
    <row r="464" spans="1:4" s="72" customFormat="1" x14ac:dyDescent="0.3">
      <c r="A464" s="10"/>
      <c r="B464" s="10"/>
      <c r="C464" s="27"/>
      <c r="D464" s="10"/>
    </row>
    <row r="465" spans="1:4" s="72" customFormat="1" x14ac:dyDescent="0.3">
      <c r="A465" s="10"/>
      <c r="B465" s="10"/>
      <c r="C465" s="27"/>
      <c r="D465" s="10"/>
    </row>
    <row r="466" spans="1:4" s="72" customFormat="1" x14ac:dyDescent="0.3">
      <c r="A466" s="10"/>
      <c r="B466" s="10"/>
      <c r="C466" s="27"/>
      <c r="D466" s="10"/>
    </row>
    <row r="467" spans="1:4" s="72" customFormat="1" x14ac:dyDescent="0.3">
      <c r="A467" s="10"/>
      <c r="B467" s="10"/>
      <c r="C467" s="27"/>
      <c r="D467" s="10"/>
    </row>
    <row r="468" spans="1:4" s="72" customFormat="1" x14ac:dyDescent="0.3">
      <c r="A468" s="10"/>
      <c r="B468" s="10"/>
      <c r="C468" s="27"/>
      <c r="D468" s="10"/>
    </row>
    <row r="469" spans="1:4" s="72" customFormat="1" x14ac:dyDescent="0.3">
      <c r="A469" s="10"/>
      <c r="B469" s="10"/>
      <c r="C469" s="27"/>
      <c r="D469" s="10"/>
    </row>
    <row r="470" spans="1:4" s="72" customFormat="1" x14ac:dyDescent="0.3">
      <c r="A470" s="10"/>
      <c r="B470" s="10"/>
      <c r="C470" s="27"/>
      <c r="D470" s="10"/>
    </row>
    <row r="471" spans="1:4" s="72" customFormat="1" x14ac:dyDescent="0.3">
      <c r="A471" s="10"/>
      <c r="B471" s="10"/>
      <c r="C471" s="27"/>
      <c r="D471" s="10"/>
    </row>
    <row r="472" spans="1:4" s="72" customFormat="1" x14ac:dyDescent="0.3">
      <c r="A472" s="10"/>
      <c r="B472" s="10"/>
      <c r="C472" s="27"/>
      <c r="D472" s="10"/>
    </row>
    <row r="473" spans="1:4" s="72" customFormat="1" x14ac:dyDescent="0.3">
      <c r="A473" s="10"/>
      <c r="B473" s="10"/>
      <c r="C473" s="27"/>
      <c r="D473" s="10"/>
    </row>
    <row r="474" spans="1:4" s="72" customFormat="1" x14ac:dyDescent="0.3">
      <c r="A474" s="10"/>
      <c r="B474" s="10"/>
      <c r="C474" s="27"/>
      <c r="D474" s="10"/>
    </row>
    <row r="475" spans="1:4" s="72" customFormat="1" x14ac:dyDescent="0.3">
      <c r="A475" s="10"/>
      <c r="B475" s="10"/>
      <c r="C475" s="27"/>
      <c r="D475" s="10"/>
    </row>
    <row r="476" spans="1:4" s="72" customFormat="1" x14ac:dyDescent="0.3">
      <c r="A476" s="10"/>
      <c r="B476" s="10"/>
      <c r="C476" s="27"/>
      <c r="D476" s="10"/>
    </row>
    <row r="477" spans="1:4" s="72" customFormat="1" x14ac:dyDescent="0.3">
      <c r="A477" s="10"/>
      <c r="B477" s="10"/>
      <c r="C477" s="27"/>
      <c r="D477" s="10"/>
    </row>
    <row r="478" spans="1:4" s="72" customFormat="1" x14ac:dyDescent="0.3">
      <c r="A478" s="10"/>
      <c r="B478" s="10"/>
      <c r="C478" s="27"/>
      <c r="D478" s="10"/>
    </row>
    <row r="479" spans="1:4" s="72" customFormat="1" x14ac:dyDescent="0.3">
      <c r="A479" s="10"/>
      <c r="B479" s="10"/>
      <c r="C479" s="27"/>
      <c r="D479" s="10"/>
    </row>
    <row r="480" spans="1:4" s="72" customFormat="1" x14ac:dyDescent="0.3">
      <c r="A480" s="10"/>
      <c r="B480" s="10"/>
      <c r="C480" s="27"/>
      <c r="D480" s="10"/>
    </row>
    <row r="481" spans="1:4" s="72" customFormat="1" x14ac:dyDescent="0.3">
      <c r="A481" s="10"/>
      <c r="B481" s="10"/>
      <c r="C481" s="27"/>
      <c r="D481" s="10"/>
    </row>
    <row r="482" spans="1:4" s="72" customFormat="1" x14ac:dyDescent="0.3">
      <c r="A482" s="10"/>
      <c r="B482" s="10"/>
      <c r="C482" s="27"/>
      <c r="D482" s="10"/>
    </row>
    <row r="483" spans="1:4" s="72" customFormat="1" x14ac:dyDescent="0.3">
      <c r="A483" s="10"/>
      <c r="B483" s="10"/>
      <c r="C483" s="27"/>
      <c r="D483" s="10"/>
    </row>
    <row r="484" spans="1:4" s="72" customFormat="1" x14ac:dyDescent="0.3">
      <c r="A484" s="10"/>
      <c r="B484" s="10"/>
      <c r="C484" s="27"/>
      <c r="D484" s="10"/>
    </row>
    <row r="485" spans="1:4" s="72" customFormat="1" x14ac:dyDescent="0.3">
      <c r="A485" s="10"/>
      <c r="B485" s="10"/>
      <c r="C485" s="27"/>
      <c r="D485" s="10"/>
    </row>
    <row r="486" spans="1:4" s="72" customFormat="1" x14ac:dyDescent="0.3">
      <c r="A486" s="10"/>
      <c r="B486" s="10"/>
      <c r="C486" s="27"/>
      <c r="D486" s="10"/>
    </row>
    <row r="487" spans="1:4" s="72" customFormat="1" x14ac:dyDescent="0.3">
      <c r="A487" s="10"/>
      <c r="B487" s="10"/>
      <c r="C487" s="27"/>
      <c r="D487" s="10"/>
    </row>
    <row r="488" spans="1:4" s="72" customFormat="1" x14ac:dyDescent="0.3">
      <c r="A488" s="10"/>
      <c r="B488" s="10"/>
      <c r="C488" s="27"/>
      <c r="D488" s="10"/>
    </row>
    <row r="489" spans="1:4" s="72" customFormat="1" x14ac:dyDescent="0.3">
      <c r="A489" s="10"/>
      <c r="B489" s="10"/>
      <c r="C489" s="27"/>
      <c r="D489" s="10"/>
    </row>
    <row r="490" spans="1:4" s="72" customFormat="1" x14ac:dyDescent="0.3">
      <c r="A490" s="10"/>
      <c r="B490" s="10"/>
      <c r="C490" s="27"/>
      <c r="D490" s="10"/>
    </row>
    <row r="491" spans="1:4" s="72" customFormat="1" x14ac:dyDescent="0.3">
      <c r="A491" s="10"/>
      <c r="B491" s="10"/>
      <c r="C491" s="27"/>
      <c r="D491" s="10"/>
    </row>
    <row r="492" spans="1:4" s="72" customFormat="1" x14ac:dyDescent="0.3">
      <c r="A492" s="10"/>
      <c r="B492" s="10"/>
      <c r="C492" s="27"/>
      <c r="D492" s="10"/>
    </row>
    <row r="493" spans="1:4" s="72" customFormat="1" x14ac:dyDescent="0.3">
      <c r="A493" s="10"/>
      <c r="B493" s="10"/>
      <c r="C493" s="27"/>
      <c r="D493" s="10"/>
    </row>
    <row r="494" spans="1:4" s="72" customFormat="1" x14ac:dyDescent="0.3">
      <c r="A494" s="10"/>
      <c r="B494" s="10"/>
      <c r="C494" s="27"/>
      <c r="D494" s="10"/>
    </row>
    <row r="495" spans="1:4" s="72" customFormat="1" x14ac:dyDescent="0.3">
      <c r="A495" s="10"/>
      <c r="B495" s="10"/>
      <c r="C495" s="27"/>
      <c r="D495" s="10"/>
    </row>
    <row r="496" spans="1:4" s="72" customFormat="1" x14ac:dyDescent="0.3">
      <c r="A496" s="10"/>
      <c r="B496" s="10"/>
      <c r="C496" s="27"/>
      <c r="D496" s="10"/>
    </row>
    <row r="497" spans="1:4" s="72" customFormat="1" x14ac:dyDescent="0.3">
      <c r="A497" s="10"/>
      <c r="B497" s="10"/>
      <c r="C497" s="27"/>
      <c r="D497" s="10"/>
    </row>
    <row r="498" spans="1:4" s="72" customFormat="1" x14ac:dyDescent="0.3">
      <c r="A498" s="10"/>
      <c r="B498" s="10"/>
      <c r="C498" s="27"/>
      <c r="D498" s="10"/>
    </row>
    <row r="499" spans="1:4" s="72" customFormat="1" x14ac:dyDescent="0.3">
      <c r="A499" s="10"/>
      <c r="B499" s="10"/>
      <c r="C499" s="27"/>
      <c r="D499" s="10"/>
    </row>
    <row r="500" spans="1:4" s="72" customFormat="1" x14ac:dyDescent="0.3">
      <c r="A500" s="10"/>
      <c r="B500" s="10"/>
      <c r="C500" s="27"/>
      <c r="D500" s="10"/>
    </row>
    <row r="501" spans="1:4" s="72" customFormat="1" x14ac:dyDescent="0.3">
      <c r="A501" s="10"/>
      <c r="B501" s="10"/>
      <c r="C501" s="27"/>
      <c r="D501" s="10"/>
    </row>
    <row r="502" spans="1:4" s="72" customFormat="1" x14ac:dyDescent="0.3">
      <c r="A502" s="10"/>
      <c r="B502" s="10"/>
      <c r="C502" s="27"/>
      <c r="D502" s="10"/>
    </row>
    <row r="503" spans="1:4" s="72" customFormat="1" x14ac:dyDescent="0.3">
      <c r="A503" s="10"/>
      <c r="B503" s="10"/>
      <c r="C503" s="27"/>
      <c r="D503" s="10"/>
    </row>
    <row r="504" spans="1:4" s="72" customFormat="1" x14ac:dyDescent="0.3">
      <c r="A504" s="10"/>
      <c r="B504" s="10"/>
      <c r="C504" s="27"/>
      <c r="D504" s="10"/>
    </row>
    <row r="505" spans="1:4" s="72" customFormat="1" x14ac:dyDescent="0.3">
      <c r="A505" s="10"/>
      <c r="B505" s="10"/>
      <c r="C505" s="27"/>
      <c r="D505" s="10"/>
    </row>
    <row r="506" spans="1:4" s="72" customFormat="1" x14ac:dyDescent="0.3">
      <c r="A506" s="10"/>
      <c r="B506" s="10"/>
      <c r="C506" s="27"/>
      <c r="D506" s="10"/>
    </row>
    <row r="507" spans="1:4" s="72" customFormat="1" x14ac:dyDescent="0.3">
      <c r="A507" s="10"/>
      <c r="B507" s="10"/>
      <c r="C507" s="27"/>
      <c r="D507" s="10"/>
    </row>
    <row r="508" spans="1:4" s="72" customFormat="1" x14ac:dyDescent="0.3">
      <c r="A508" s="10"/>
      <c r="B508" s="10"/>
      <c r="C508" s="27"/>
      <c r="D508" s="10"/>
    </row>
    <row r="509" spans="1:4" s="72" customFormat="1" x14ac:dyDescent="0.3">
      <c r="A509" s="10"/>
      <c r="B509" s="10"/>
      <c r="C509" s="27"/>
      <c r="D509" s="10"/>
    </row>
    <row r="510" spans="1:4" s="72" customFormat="1" x14ac:dyDescent="0.3">
      <c r="A510" s="10"/>
      <c r="B510" s="10"/>
      <c r="C510" s="27"/>
      <c r="D510" s="10"/>
    </row>
    <row r="511" spans="1:4" s="72" customFormat="1" x14ac:dyDescent="0.3">
      <c r="A511" s="10"/>
      <c r="B511" s="10"/>
      <c r="C511" s="27"/>
      <c r="D511" s="10"/>
    </row>
    <row r="512" spans="1:4" s="72" customFormat="1" x14ac:dyDescent="0.3">
      <c r="A512" s="10"/>
      <c r="B512" s="10"/>
      <c r="C512" s="27"/>
      <c r="D512" s="10"/>
    </row>
    <row r="513" spans="1:4" s="72" customFormat="1" x14ac:dyDescent="0.3">
      <c r="A513" s="10"/>
      <c r="B513" s="10"/>
      <c r="C513" s="27"/>
      <c r="D513" s="10"/>
    </row>
    <row r="514" spans="1:4" s="72" customFormat="1" x14ac:dyDescent="0.3">
      <c r="A514" s="10"/>
      <c r="B514" s="10"/>
      <c r="C514" s="27"/>
      <c r="D514" s="10"/>
    </row>
    <row r="515" spans="1:4" s="72" customFormat="1" x14ac:dyDescent="0.3">
      <c r="A515" s="10"/>
      <c r="B515" s="10"/>
      <c r="C515" s="27"/>
      <c r="D515" s="10"/>
    </row>
    <row r="516" spans="1:4" s="72" customFormat="1" x14ac:dyDescent="0.3">
      <c r="A516" s="10"/>
      <c r="B516" s="10"/>
      <c r="C516" s="27"/>
      <c r="D516" s="10"/>
    </row>
    <row r="517" spans="1:4" s="72" customFormat="1" x14ac:dyDescent="0.3">
      <c r="A517" s="10"/>
      <c r="B517" s="10"/>
      <c r="C517" s="27"/>
      <c r="D517" s="10"/>
    </row>
    <row r="518" spans="1:4" s="72" customFormat="1" x14ac:dyDescent="0.3">
      <c r="A518" s="10"/>
      <c r="B518" s="10"/>
      <c r="C518" s="27"/>
      <c r="D518" s="10"/>
    </row>
    <row r="519" spans="1:4" s="72" customFormat="1" x14ac:dyDescent="0.3">
      <c r="A519" s="10"/>
      <c r="B519" s="10"/>
      <c r="C519" s="27"/>
      <c r="D519" s="10"/>
    </row>
    <row r="520" spans="1:4" s="72" customFormat="1" x14ac:dyDescent="0.3">
      <c r="A520" s="10"/>
      <c r="B520" s="10"/>
      <c r="C520" s="27"/>
      <c r="D520" s="10"/>
    </row>
    <row r="521" spans="1:4" s="72" customFormat="1" x14ac:dyDescent="0.3">
      <c r="A521" s="10"/>
      <c r="B521" s="10"/>
      <c r="C521" s="27"/>
      <c r="D521" s="10"/>
    </row>
    <row r="522" spans="1:4" s="72" customFormat="1" x14ac:dyDescent="0.3">
      <c r="A522" s="10"/>
      <c r="B522" s="10"/>
      <c r="C522" s="27"/>
      <c r="D522" s="10"/>
    </row>
    <row r="523" spans="1:4" s="72" customFormat="1" x14ac:dyDescent="0.3">
      <c r="A523" s="10"/>
      <c r="B523" s="10"/>
      <c r="C523" s="27"/>
      <c r="D523" s="10"/>
    </row>
    <row r="524" spans="1:4" s="72" customFormat="1" x14ac:dyDescent="0.3">
      <c r="A524" s="10"/>
      <c r="B524" s="10"/>
      <c r="C524" s="27"/>
      <c r="D524" s="10"/>
    </row>
    <row r="525" spans="1:4" s="72" customFormat="1" x14ac:dyDescent="0.3">
      <c r="A525" s="10"/>
      <c r="B525" s="10"/>
      <c r="C525" s="27"/>
      <c r="D525" s="10"/>
    </row>
    <row r="526" spans="1:4" s="72" customFormat="1" x14ac:dyDescent="0.3">
      <c r="A526" s="10"/>
      <c r="B526" s="10"/>
      <c r="C526" s="27"/>
      <c r="D526" s="10"/>
    </row>
    <row r="527" spans="1:4" s="72" customFormat="1" x14ac:dyDescent="0.3">
      <c r="A527" s="10"/>
      <c r="B527" s="10"/>
      <c r="C527" s="27"/>
      <c r="D527" s="10"/>
    </row>
    <row r="528" spans="1:4" s="72" customFormat="1" x14ac:dyDescent="0.3">
      <c r="A528" s="10"/>
      <c r="B528" s="10"/>
      <c r="C528" s="27"/>
      <c r="D528" s="10"/>
    </row>
    <row r="529" spans="1:4" s="72" customFormat="1" x14ac:dyDescent="0.3">
      <c r="A529" s="10"/>
      <c r="B529" s="10"/>
      <c r="C529" s="27"/>
      <c r="D529" s="10"/>
    </row>
    <row r="530" spans="1:4" s="72" customFormat="1" x14ac:dyDescent="0.3">
      <c r="A530" s="10"/>
      <c r="B530" s="10"/>
      <c r="C530" s="27"/>
      <c r="D530" s="10"/>
    </row>
    <row r="531" spans="1:4" s="72" customFormat="1" x14ac:dyDescent="0.3">
      <c r="A531" s="10"/>
      <c r="B531" s="10"/>
      <c r="C531" s="27"/>
      <c r="D531" s="10"/>
    </row>
    <row r="532" spans="1:4" s="72" customFormat="1" x14ac:dyDescent="0.3">
      <c r="A532" s="10"/>
      <c r="B532" s="10"/>
      <c r="C532" s="27"/>
      <c r="D532" s="10"/>
    </row>
    <row r="533" spans="1:4" s="72" customFormat="1" x14ac:dyDescent="0.3">
      <c r="A533" s="10"/>
      <c r="B533" s="10"/>
      <c r="C533" s="27"/>
      <c r="D533" s="10"/>
    </row>
    <row r="534" spans="1:4" s="72" customFormat="1" x14ac:dyDescent="0.3">
      <c r="A534" s="10"/>
      <c r="B534" s="10"/>
      <c r="C534" s="27"/>
      <c r="D534" s="10"/>
    </row>
    <row r="535" spans="1:4" s="72" customFormat="1" x14ac:dyDescent="0.3">
      <c r="A535" s="10"/>
      <c r="B535" s="10"/>
      <c r="C535" s="27"/>
      <c r="D535" s="10"/>
    </row>
    <row r="536" spans="1:4" s="72" customFormat="1" x14ac:dyDescent="0.3">
      <c r="A536" s="10"/>
      <c r="B536" s="10"/>
      <c r="C536" s="27"/>
      <c r="D536" s="10"/>
    </row>
    <row r="537" spans="1:4" s="72" customFormat="1" x14ac:dyDescent="0.3">
      <c r="A537" s="10"/>
      <c r="B537" s="10"/>
      <c r="C537" s="27"/>
      <c r="D537" s="10"/>
    </row>
    <row r="538" spans="1:4" s="72" customFormat="1" x14ac:dyDescent="0.3">
      <c r="A538" s="10"/>
      <c r="B538" s="10"/>
      <c r="C538" s="27"/>
      <c r="D538" s="10"/>
    </row>
    <row r="539" spans="1:4" s="72" customFormat="1" x14ac:dyDescent="0.3">
      <c r="A539" s="10"/>
      <c r="B539" s="10"/>
      <c r="C539" s="27"/>
      <c r="D539" s="10"/>
    </row>
    <row r="540" spans="1:4" s="72" customFormat="1" x14ac:dyDescent="0.3">
      <c r="A540" s="10"/>
      <c r="B540" s="10"/>
      <c r="C540" s="27"/>
      <c r="D540" s="10"/>
    </row>
    <row r="541" spans="1:4" s="72" customFormat="1" x14ac:dyDescent="0.3">
      <c r="A541" s="10"/>
      <c r="B541" s="10"/>
      <c r="C541" s="27"/>
      <c r="D541" s="10"/>
    </row>
    <row r="542" spans="1:4" s="72" customFormat="1" x14ac:dyDescent="0.3">
      <c r="A542" s="10"/>
      <c r="B542" s="10"/>
      <c r="C542" s="27"/>
      <c r="D542" s="10"/>
    </row>
    <row r="543" spans="1:4" s="72" customFormat="1" x14ac:dyDescent="0.3">
      <c r="A543" s="10"/>
      <c r="B543" s="10"/>
      <c r="C543" s="27"/>
      <c r="D543" s="10"/>
    </row>
    <row r="544" spans="1:4" s="72" customFormat="1" x14ac:dyDescent="0.3">
      <c r="A544" s="10"/>
      <c r="B544" s="10"/>
      <c r="C544" s="27"/>
      <c r="D544" s="10"/>
    </row>
    <row r="545" spans="1:4" s="72" customFormat="1" x14ac:dyDescent="0.3">
      <c r="A545" s="10"/>
      <c r="B545" s="10"/>
      <c r="C545" s="27"/>
      <c r="D545" s="10"/>
    </row>
    <row r="546" spans="1:4" s="72" customFormat="1" x14ac:dyDescent="0.3">
      <c r="A546" s="10"/>
      <c r="B546" s="10"/>
      <c r="C546" s="27"/>
      <c r="D546" s="10"/>
    </row>
    <row r="547" spans="1:4" s="72" customFormat="1" x14ac:dyDescent="0.3">
      <c r="A547" s="10"/>
      <c r="B547" s="10"/>
      <c r="C547" s="27"/>
      <c r="D547" s="10"/>
    </row>
    <row r="548" spans="1:4" s="72" customFormat="1" x14ac:dyDescent="0.3">
      <c r="A548" s="10"/>
      <c r="B548" s="10"/>
      <c r="C548" s="27"/>
      <c r="D548" s="10"/>
    </row>
    <row r="549" spans="1:4" s="72" customFormat="1" x14ac:dyDescent="0.3">
      <c r="A549" s="10"/>
      <c r="B549" s="10"/>
      <c r="C549" s="27"/>
      <c r="D549" s="10"/>
    </row>
    <row r="550" spans="1:4" s="72" customFormat="1" x14ac:dyDescent="0.3">
      <c r="A550" s="10"/>
      <c r="B550" s="10"/>
      <c r="C550" s="27"/>
      <c r="D550" s="10"/>
    </row>
    <row r="551" spans="1:4" s="72" customFormat="1" x14ac:dyDescent="0.3">
      <c r="A551" s="10"/>
      <c r="B551" s="10"/>
      <c r="C551" s="27"/>
      <c r="D551" s="10"/>
    </row>
    <row r="552" spans="1:4" s="72" customFormat="1" x14ac:dyDescent="0.3">
      <c r="A552" s="10"/>
      <c r="B552" s="10"/>
      <c r="C552" s="27"/>
      <c r="D552" s="10"/>
    </row>
    <row r="553" spans="1:4" s="72" customFormat="1" x14ac:dyDescent="0.3">
      <c r="A553" s="10"/>
      <c r="B553" s="10"/>
      <c r="C553" s="27"/>
      <c r="D553" s="10"/>
    </row>
    <row r="554" spans="1:4" s="72" customFormat="1" x14ac:dyDescent="0.3">
      <c r="A554" s="10"/>
      <c r="B554" s="10"/>
      <c r="C554" s="27"/>
      <c r="D554" s="10"/>
    </row>
    <row r="555" spans="1:4" s="72" customFormat="1" x14ac:dyDescent="0.3">
      <c r="A555" s="10"/>
      <c r="B555" s="10"/>
      <c r="C555" s="27"/>
      <c r="D555" s="10"/>
    </row>
    <row r="556" spans="1:4" s="72" customFormat="1" x14ac:dyDescent="0.3">
      <c r="A556" s="10"/>
      <c r="B556" s="10"/>
      <c r="C556" s="27"/>
      <c r="D556" s="10"/>
    </row>
    <row r="557" spans="1:4" s="72" customFormat="1" x14ac:dyDescent="0.3">
      <c r="A557" s="10"/>
      <c r="B557" s="10"/>
      <c r="C557" s="27"/>
      <c r="D557" s="10"/>
    </row>
    <row r="558" spans="1:4" s="72" customFormat="1" x14ac:dyDescent="0.3">
      <c r="A558" s="10"/>
      <c r="B558" s="10"/>
      <c r="C558" s="27"/>
      <c r="D558" s="10"/>
    </row>
    <row r="559" spans="1:4" s="72" customFormat="1" x14ac:dyDescent="0.3">
      <c r="A559" s="10"/>
      <c r="B559" s="10"/>
      <c r="C559" s="27"/>
      <c r="D559" s="10"/>
    </row>
    <row r="560" spans="1:4" s="72" customFormat="1" x14ac:dyDescent="0.3">
      <c r="A560" s="10"/>
      <c r="B560" s="10"/>
      <c r="C560" s="27"/>
      <c r="D560" s="10"/>
    </row>
    <row r="561" spans="1:4" s="72" customFormat="1" x14ac:dyDescent="0.3">
      <c r="A561" s="10"/>
      <c r="B561" s="10"/>
      <c r="C561" s="27"/>
      <c r="D561" s="10"/>
    </row>
    <row r="562" spans="1:4" s="72" customFormat="1" x14ac:dyDescent="0.3">
      <c r="A562" s="10"/>
      <c r="B562" s="10"/>
      <c r="C562" s="27"/>
      <c r="D562" s="10"/>
    </row>
    <row r="563" spans="1:4" s="72" customFormat="1" x14ac:dyDescent="0.3">
      <c r="A563" s="10"/>
      <c r="B563" s="10"/>
      <c r="C563" s="27"/>
      <c r="D563" s="10"/>
    </row>
    <row r="564" spans="1:4" s="72" customFormat="1" x14ac:dyDescent="0.3">
      <c r="A564" s="10"/>
      <c r="B564" s="10"/>
      <c r="C564" s="27"/>
      <c r="D564" s="10"/>
    </row>
    <row r="565" spans="1:4" s="72" customFormat="1" x14ac:dyDescent="0.3">
      <c r="A565" s="10"/>
      <c r="B565" s="10"/>
      <c r="C565" s="27"/>
      <c r="D565" s="10"/>
    </row>
    <row r="566" spans="1:4" s="72" customFormat="1" x14ac:dyDescent="0.3">
      <c r="A566" s="10"/>
      <c r="B566" s="10"/>
      <c r="C566" s="27"/>
      <c r="D566" s="10"/>
    </row>
    <row r="567" spans="1:4" s="72" customFormat="1" x14ac:dyDescent="0.3">
      <c r="A567" s="10"/>
      <c r="B567" s="10"/>
      <c r="C567" s="27"/>
      <c r="D567" s="10"/>
    </row>
    <row r="568" spans="1:4" s="72" customFormat="1" x14ac:dyDescent="0.3">
      <c r="A568" s="10"/>
      <c r="B568" s="10"/>
      <c r="C568" s="27"/>
      <c r="D568" s="10"/>
    </row>
    <row r="569" spans="1:4" s="72" customFormat="1" x14ac:dyDescent="0.3">
      <c r="A569" s="10"/>
      <c r="B569" s="10"/>
      <c r="C569" s="27"/>
      <c r="D569" s="10"/>
    </row>
    <row r="570" spans="1:4" s="72" customFormat="1" x14ac:dyDescent="0.3">
      <c r="A570" s="10"/>
      <c r="B570" s="10"/>
      <c r="C570" s="27"/>
      <c r="D570" s="10"/>
    </row>
    <row r="571" spans="1:4" s="72" customFormat="1" x14ac:dyDescent="0.3">
      <c r="A571" s="10"/>
      <c r="B571" s="10"/>
      <c r="C571" s="27"/>
      <c r="D571" s="10"/>
    </row>
    <row r="572" spans="1:4" s="72" customFormat="1" x14ac:dyDescent="0.3">
      <c r="A572" s="10"/>
      <c r="B572" s="10"/>
      <c r="C572" s="27"/>
      <c r="D572" s="10"/>
    </row>
    <row r="573" spans="1:4" s="72" customFormat="1" x14ac:dyDescent="0.3">
      <c r="A573" s="10"/>
      <c r="B573" s="10"/>
      <c r="C573" s="27"/>
      <c r="D573" s="10"/>
    </row>
    <row r="574" spans="1:4" s="72" customFormat="1" x14ac:dyDescent="0.3">
      <c r="A574" s="10"/>
      <c r="B574" s="10"/>
      <c r="C574" s="27"/>
      <c r="D574" s="10"/>
    </row>
    <row r="575" spans="1:4" s="72" customFormat="1" x14ac:dyDescent="0.3">
      <c r="A575" s="10"/>
      <c r="B575" s="10"/>
      <c r="C575" s="27"/>
      <c r="D575" s="10"/>
    </row>
    <row r="576" spans="1:4" s="72" customFormat="1" x14ac:dyDescent="0.3">
      <c r="A576" s="10"/>
      <c r="B576" s="10"/>
      <c r="C576" s="27"/>
      <c r="D576" s="10"/>
    </row>
    <row r="577" spans="1:4" s="72" customFormat="1" x14ac:dyDescent="0.3">
      <c r="A577" s="10"/>
      <c r="B577" s="10"/>
      <c r="C577" s="27"/>
      <c r="D577" s="10"/>
    </row>
    <row r="578" spans="1:4" s="72" customFormat="1" x14ac:dyDescent="0.3">
      <c r="A578" s="10"/>
      <c r="B578" s="10"/>
      <c r="C578" s="27"/>
      <c r="D578" s="10"/>
    </row>
    <row r="579" spans="1:4" s="72" customFormat="1" x14ac:dyDescent="0.3">
      <c r="A579" s="10"/>
      <c r="B579" s="10"/>
      <c r="C579" s="27"/>
      <c r="D579" s="10"/>
    </row>
    <row r="580" spans="1:4" s="72" customFormat="1" x14ac:dyDescent="0.3">
      <c r="A580" s="10"/>
      <c r="B580" s="10"/>
      <c r="C580" s="27"/>
      <c r="D580" s="10"/>
    </row>
    <row r="581" spans="1:4" s="72" customFormat="1" x14ac:dyDescent="0.3">
      <c r="A581" s="10"/>
      <c r="B581" s="10"/>
      <c r="C581" s="27"/>
      <c r="D581" s="10"/>
    </row>
    <row r="582" spans="1:4" s="72" customFormat="1" x14ac:dyDescent="0.3">
      <c r="A582" s="10"/>
      <c r="B582" s="10"/>
      <c r="C582" s="27"/>
      <c r="D582" s="10"/>
    </row>
    <row r="583" spans="1:4" s="72" customFormat="1" x14ac:dyDescent="0.3">
      <c r="A583" s="10"/>
      <c r="B583" s="10"/>
      <c r="C583" s="27"/>
      <c r="D583" s="10"/>
    </row>
    <row r="584" spans="1:4" s="72" customFormat="1" x14ac:dyDescent="0.3">
      <c r="A584" s="10"/>
      <c r="B584" s="10"/>
      <c r="C584" s="27"/>
      <c r="D584" s="10"/>
    </row>
    <row r="585" spans="1:4" s="72" customFormat="1" x14ac:dyDescent="0.3">
      <c r="A585" s="10"/>
      <c r="B585" s="10"/>
      <c r="C585" s="27"/>
      <c r="D585" s="10"/>
    </row>
    <row r="586" spans="1:4" s="72" customFormat="1" x14ac:dyDescent="0.3">
      <c r="A586" s="10"/>
      <c r="B586" s="10"/>
      <c r="C586" s="27"/>
      <c r="D586" s="10"/>
    </row>
    <row r="587" spans="1:4" s="72" customFormat="1" x14ac:dyDescent="0.3">
      <c r="A587" s="10"/>
      <c r="B587" s="10"/>
      <c r="C587" s="27"/>
      <c r="D587" s="10"/>
    </row>
    <row r="588" spans="1:4" s="72" customFormat="1" x14ac:dyDescent="0.3">
      <c r="A588" s="10"/>
      <c r="B588" s="10"/>
      <c r="C588" s="27"/>
      <c r="D588" s="10"/>
    </row>
    <row r="589" spans="1:4" s="72" customFormat="1" x14ac:dyDescent="0.3">
      <c r="A589" s="10"/>
      <c r="B589" s="10"/>
      <c r="C589" s="27"/>
      <c r="D589" s="10"/>
    </row>
    <row r="590" spans="1:4" s="72" customFormat="1" x14ac:dyDescent="0.3">
      <c r="A590" s="10"/>
      <c r="B590" s="10"/>
      <c r="C590" s="27"/>
      <c r="D590" s="10"/>
    </row>
    <row r="591" spans="1:4" s="72" customFormat="1" x14ac:dyDescent="0.3">
      <c r="A591" s="10"/>
      <c r="B591" s="10"/>
      <c r="C591" s="27"/>
      <c r="D591" s="10"/>
    </row>
    <row r="592" spans="1:4" s="72" customFormat="1" x14ac:dyDescent="0.3">
      <c r="A592" s="10"/>
      <c r="B592" s="10"/>
      <c r="C592" s="27"/>
      <c r="D592" s="10"/>
    </row>
    <row r="593" spans="1:4" s="72" customFormat="1" x14ac:dyDescent="0.3">
      <c r="A593" s="10"/>
      <c r="B593" s="10"/>
      <c r="C593" s="27"/>
      <c r="D593" s="10"/>
    </row>
    <row r="594" spans="1:4" s="72" customFormat="1" x14ac:dyDescent="0.3">
      <c r="A594" s="10"/>
      <c r="B594" s="10"/>
      <c r="C594" s="27"/>
      <c r="D594" s="10"/>
    </row>
    <row r="595" spans="1:4" s="72" customFormat="1" x14ac:dyDescent="0.3">
      <c r="A595" s="10"/>
      <c r="B595" s="10"/>
      <c r="C595" s="27"/>
      <c r="D595" s="10"/>
    </row>
    <row r="596" spans="1:4" s="72" customFormat="1" x14ac:dyDescent="0.3">
      <c r="A596" s="10"/>
      <c r="B596" s="10"/>
      <c r="C596" s="27"/>
      <c r="D596" s="10"/>
    </row>
    <row r="597" spans="1:4" s="72" customFormat="1" x14ac:dyDescent="0.3">
      <c r="A597" s="10"/>
      <c r="B597" s="10"/>
      <c r="C597" s="27"/>
      <c r="D597" s="10"/>
    </row>
    <row r="598" spans="1:4" s="72" customFormat="1" x14ac:dyDescent="0.3">
      <c r="A598" s="10"/>
      <c r="B598" s="10"/>
      <c r="C598" s="27"/>
      <c r="D598" s="10"/>
    </row>
    <row r="599" spans="1:4" s="72" customFormat="1" x14ac:dyDescent="0.3">
      <c r="A599" s="10"/>
      <c r="B599" s="10"/>
      <c r="C599" s="27"/>
      <c r="D599" s="10"/>
    </row>
    <row r="600" spans="1:4" s="72" customFormat="1" x14ac:dyDescent="0.3">
      <c r="A600" s="10"/>
      <c r="B600" s="10"/>
      <c r="C600" s="27"/>
      <c r="D600" s="10"/>
    </row>
    <row r="601" spans="1:4" s="72" customFormat="1" x14ac:dyDescent="0.3">
      <c r="A601" s="10"/>
      <c r="B601" s="10"/>
      <c r="C601" s="27"/>
      <c r="D601" s="10"/>
    </row>
    <row r="602" spans="1:4" s="72" customFormat="1" x14ac:dyDescent="0.3">
      <c r="A602" s="10"/>
      <c r="B602" s="10"/>
      <c r="C602" s="27"/>
      <c r="D602" s="10"/>
    </row>
    <row r="603" spans="1:4" s="72" customFormat="1" x14ac:dyDescent="0.3">
      <c r="A603" s="10"/>
      <c r="B603" s="10"/>
      <c r="C603" s="27"/>
      <c r="D603" s="10"/>
    </row>
    <row r="604" spans="1:4" s="72" customFormat="1" x14ac:dyDescent="0.3">
      <c r="A604" s="10"/>
      <c r="B604" s="10"/>
      <c r="C604" s="27"/>
      <c r="D604" s="10"/>
    </row>
    <row r="605" spans="1:4" s="72" customFormat="1" x14ac:dyDescent="0.3">
      <c r="A605" s="10"/>
      <c r="B605" s="10"/>
      <c r="C605" s="27"/>
      <c r="D605" s="10"/>
    </row>
    <row r="606" spans="1:4" s="72" customFormat="1" x14ac:dyDescent="0.3">
      <c r="A606" s="10"/>
      <c r="B606" s="10"/>
      <c r="C606" s="27"/>
      <c r="D606" s="10"/>
    </row>
    <row r="607" spans="1:4" s="72" customFormat="1" x14ac:dyDescent="0.3">
      <c r="A607" s="10"/>
      <c r="B607" s="10"/>
      <c r="C607" s="27"/>
      <c r="D607" s="10"/>
    </row>
    <row r="608" spans="1:4" s="72" customFormat="1" x14ac:dyDescent="0.3">
      <c r="A608" s="10"/>
      <c r="B608" s="10"/>
      <c r="C608" s="27"/>
      <c r="D608" s="10"/>
    </row>
    <row r="609" spans="1:4" s="72" customFormat="1" x14ac:dyDescent="0.3">
      <c r="A609" s="10"/>
      <c r="B609" s="10"/>
      <c r="C609" s="27"/>
      <c r="D609" s="10"/>
    </row>
    <row r="610" spans="1:4" s="72" customFormat="1" x14ac:dyDescent="0.3">
      <c r="A610" s="10"/>
      <c r="B610" s="10"/>
      <c r="C610" s="27"/>
      <c r="D610" s="10"/>
    </row>
    <row r="611" spans="1:4" s="72" customFormat="1" x14ac:dyDescent="0.3">
      <c r="A611" s="10"/>
      <c r="B611" s="10"/>
      <c r="C611" s="27"/>
      <c r="D611" s="10"/>
    </row>
    <row r="612" spans="1:4" s="72" customFormat="1" x14ac:dyDescent="0.3">
      <c r="A612" s="10"/>
      <c r="B612" s="10"/>
      <c r="C612" s="27"/>
      <c r="D612" s="10"/>
    </row>
    <row r="613" spans="1:4" s="72" customFormat="1" x14ac:dyDescent="0.3">
      <c r="A613" s="10"/>
      <c r="B613" s="10"/>
      <c r="C613" s="27"/>
      <c r="D613" s="10"/>
    </row>
    <row r="614" spans="1:4" s="72" customFormat="1" x14ac:dyDescent="0.3">
      <c r="A614" s="10"/>
      <c r="B614" s="10"/>
      <c r="C614" s="27"/>
      <c r="D614" s="10"/>
    </row>
    <row r="615" spans="1:4" s="72" customFormat="1" x14ac:dyDescent="0.3">
      <c r="A615" s="10"/>
      <c r="B615" s="10"/>
      <c r="C615" s="27"/>
      <c r="D615" s="10"/>
    </row>
    <row r="616" spans="1:4" s="72" customFormat="1" x14ac:dyDescent="0.3">
      <c r="A616" s="10"/>
      <c r="B616" s="10"/>
      <c r="C616" s="27"/>
      <c r="D616" s="10"/>
    </row>
    <row r="617" spans="1:4" s="72" customFormat="1" x14ac:dyDescent="0.3">
      <c r="A617" s="10"/>
      <c r="B617" s="10"/>
      <c r="C617" s="27"/>
      <c r="D617" s="10"/>
    </row>
    <row r="618" spans="1:4" s="72" customFormat="1" x14ac:dyDescent="0.3">
      <c r="A618" s="10"/>
      <c r="B618" s="10"/>
      <c r="C618" s="27"/>
      <c r="D618" s="10"/>
    </row>
    <row r="619" spans="1:4" s="72" customFormat="1" x14ac:dyDescent="0.3">
      <c r="A619" s="10"/>
      <c r="B619" s="10"/>
      <c r="C619" s="27"/>
      <c r="D619" s="10"/>
    </row>
    <row r="620" spans="1:4" s="72" customFormat="1" x14ac:dyDescent="0.3">
      <c r="A620" s="10"/>
      <c r="B620" s="10"/>
      <c r="C620" s="27"/>
      <c r="D620" s="10"/>
    </row>
    <row r="621" spans="1:4" s="72" customFormat="1" x14ac:dyDescent="0.3">
      <c r="A621" s="10"/>
      <c r="B621" s="10"/>
      <c r="C621" s="27"/>
      <c r="D621" s="10"/>
    </row>
    <row r="622" spans="1:4" s="72" customFormat="1" x14ac:dyDescent="0.3">
      <c r="A622" s="10"/>
      <c r="B622" s="10"/>
      <c r="C622" s="27"/>
      <c r="D622" s="10"/>
    </row>
    <row r="623" spans="1:4" s="72" customFormat="1" x14ac:dyDescent="0.3">
      <c r="A623" s="10"/>
      <c r="B623" s="10"/>
      <c r="C623" s="27"/>
      <c r="D623" s="10"/>
    </row>
    <row r="624" spans="1:4" s="72" customFormat="1" x14ac:dyDescent="0.3">
      <c r="A624" s="10"/>
      <c r="B624" s="10"/>
      <c r="C624" s="27"/>
      <c r="D624" s="10"/>
    </row>
    <row r="625" spans="1:4" s="72" customFormat="1" x14ac:dyDescent="0.3">
      <c r="A625" s="10"/>
      <c r="B625" s="10"/>
      <c r="C625" s="27"/>
      <c r="D625" s="10"/>
    </row>
    <row r="626" spans="1:4" s="72" customFormat="1" x14ac:dyDescent="0.3">
      <c r="A626" s="10"/>
      <c r="B626" s="10"/>
      <c r="C626" s="27"/>
      <c r="D626" s="10"/>
    </row>
    <row r="627" spans="1:4" s="72" customFormat="1" x14ac:dyDescent="0.3">
      <c r="A627" s="10"/>
      <c r="B627" s="10"/>
      <c r="C627" s="27"/>
      <c r="D627" s="10"/>
    </row>
    <row r="628" spans="1:4" s="72" customFormat="1" x14ac:dyDescent="0.3">
      <c r="A628" s="10"/>
      <c r="B628" s="10"/>
      <c r="C628" s="27"/>
      <c r="D628" s="10"/>
    </row>
    <row r="629" spans="1:4" s="72" customFormat="1" x14ac:dyDescent="0.3">
      <c r="A629" s="10"/>
      <c r="B629" s="10"/>
      <c r="C629" s="27"/>
      <c r="D629" s="10"/>
    </row>
    <row r="630" spans="1:4" s="72" customFormat="1" x14ac:dyDescent="0.3">
      <c r="A630" s="10"/>
      <c r="B630" s="10"/>
      <c r="C630" s="27"/>
      <c r="D630" s="10"/>
    </row>
    <row r="631" spans="1:4" s="72" customFormat="1" x14ac:dyDescent="0.3">
      <c r="A631" s="10"/>
      <c r="B631" s="10"/>
      <c r="C631" s="27"/>
      <c r="D631" s="10"/>
    </row>
    <row r="632" spans="1:4" s="72" customFormat="1" x14ac:dyDescent="0.3">
      <c r="A632" s="10"/>
      <c r="B632" s="10"/>
      <c r="C632" s="27"/>
      <c r="D632" s="10"/>
    </row>
    <row r="633" spans="1:4" s="72" customFormat="1" x14ac:dyDescent="0.3">
      <c r="A633" s="10"/>
      <c r="B633" s="10"/>
      <c r="C633" s="27"/>
      <c r="D633" s="10"/>
    </row>
    <row r="634" spans="1:4" s="72" customFormat="1" x14ac:dyDescent="0.3">
      <c r="A634" s="10"/>
      <c r="B634" s="10"/>
      <c r="C634" s="27"/>
      <c r="D634" s="10"/>
    </row>
    <row r="635" spans="1:4" s="72" customFormat="1" x14ac:dyDescent="0.3">
      <c r="A635" s="10"/>
      <c r="B635" s="10"/>
      <c r="C635" s="27"/>
      <c r="D635" s="10"/>
    </row>
    <row r="636" spans="1:4" s="72" customFormat="1" x14ac:dyDescent="0.3">
      <c r="A636" s="10"/>
      <c r="B636" s="10"/>
      <c r="C636" s="27"/>
      <c r="D636" s="10"/>
    </row>
    <row r="637" spans="1:4" s="72" customFormat="1" x14ac:dyDescent="0.3">
      <c r="A637" s="10"/>
      <c r="B637" s="10"/>
      <c r="C637" s="27"/>
      <c r="D637" s="10"/>
    </row>
    <row r="638" spans="1:4" s="72" customFormat="1" x14ac:dyDescent="0.3">
      <c r="A638" s="10"/>
      <c r="B638" s="10"/>
      <c r="C638" s="27"/>
      <c r="D638" s="10"/>
    </row>
    <row r="639" spans="1:4" s="72" customFormat="1" x14ac:dyDescent="0.3">
      <c r="A639" s="10"/>
      <c r="B639" s="10"/>
      <c r="C639" s="27"/>
      <c r="D639" s="10"/>
    </row>
    <row r="640" spans="1:4" s="72" customFormat="1" x14ac:dyDescent="0.3">
      <c r="A640" s="10"/>
      <c r="B640" s="10"/>
      <c r="C640" s="27"/>
      <c r="D640" s="10"/>
    </row>
    <row r="641" spans="1:4" s="72" customFormat="1" x14ac:dyDescent="0.3">
      <c r="A641" s="10"/>
      <c r="B641" s="10"/>
      <c r="C641" s="27"/>
      <c r="D641" s="10"/>
    </row>
    <row r="642" spans="1:4" s="72" customFormat="1" x14ac:dyDescent="0.3">
      <c r="A642" s="10"/>
      <c r="B642" s="10"/>
      <c r="C642" s="27"/>
      <c r="D642" s="10"/>
    </row>
    <row r="643" spans="1:4" s="72" customFormat="1" x14ac:dyDescent="0.3">
      <c r="A643" s="10"/>
      <c r="B643" s="10"/>
      <c r="C643" s="27"/>
      <c r="D643" s="10"/>
    </row>
    <row r="644" spans="1:4" s="72" customFormat="1" x14ac:dyDescent="0.3">
      <c r="A644" s="10"/>
      <c r="B644" s="10"/>
      <c r="C644" s="27"/>
      <c r="D644" s="10"/>
    </row>
    <row r="645" spans="1:4" s="72" customFormat="1" x14ac:dyDescent="0.3">
      <c r="A645" s="10"/>
      <c r="B645" s="10"/>
      <c r="C645" s="27"/>
      <c r="D645" s="10"/>
    </row>
    <row r="646" spans="1:4" s="72" customFormat="1" x14ac:dyDescent="0.3">
      <c r="A646" s="10"/>
      <c r="B646" s="10"/>
      <c r="C646" s="27"/>
      <c r="D646" s="10"/>
    </row>
    <row r="647" spans="1:4" s="72" customFormat="1" x14ac:dyDescent="0.3">
      <c r="A647" s="10"/>
      <c r="B647" s="10"/>
      <c r="C647" s="27"/>
      <c r="D647" s="10"/>
    </row>
    <row r="648" spans="1:4" s="72" customFormat="1" x14ac:dyDescent="0.3">
      <c r="A648" s="10"/>
      <c r="B648" s="10"/>
      <c r="C648" s="27"/>
      <c r="D648" s="10"/>
    </row>
    <row r="649" spans="1:4" s="72" customFormat="1" x14ac:dyDescent="0.3">
      <c r="A649" s="10"/>
      <c r="B649" s="10"/>
      <c r="C649" s="27"/>
      <c r="D649" s="10"/>
    </row>
    <row r="650" spans="1:4" s="72" customFormat="1" x14ac:dyDescent="0.3">
      <c r="A650" s="10"/>
      <c r="B650" s="10"/>
      <c r="C650" s="27"/>
      <c r="D650" s="10"/>
    </row>
    <row r="651" spans="1:4" s="72" customFormat="1" x14ac:dyDescent="0.3">
      <c r="A651" s="10"/>
      <c r="B651" s="10"/>
      <c r="C651" s="27"/>
      <c r="D651" s="10"/>
    </row>
    <row r="652" spans="1:4" s="72" customFormat="1" x14ac:dyDescent="0.3">
      <c r="A652" s="10"/>
      <c r="B652" s="10"/>
      <c r="C652" s="27"/>
      <c r="D652" s="10"/>
    </row>
    <row r="653" spans="1:4" s="72" customFormat="1" x14ac:dyDescent="0.3">
      <c r="A653" s="10"/>
      <c r="B653" s="10"/>
      <c r="C653" s="27"/>
      <c r="D653" s="10"/>
    </row>
    <row r="654" spans="1:4" s="72" customFormat="1" x14ac:dyDescent="0.3">
      <c r="A654" s="10"/>
      <c r="B654" s="10"/>
      <c r="C654" s="27"/>
      <c r="D654" s="10"/>
    </row>
    <row r="655" spans="1:4" s="72" customFormat="1" x14ac:dyDescent="0.3">
      <c r="A655" s="10"/>
      <c r="B655" s="10"/>
      <c r="C655" s="27"/>
      <c r="D655" s="10"/>
    </row>
    <row r="656" spans="1:4" s="72" customFormat="1" x14ac:dyDescent="0.3">
      <c r="A656" s="10"/>
      <c r="B656" s="10"/>
      <c r="C656" s="27"/>
      <c r="D656" s="10"/>
    </row>
    <row r="657" spans="1:4" s="72" customFormat="1" x14ac:dyDescent="0.3">
      <c r="A657" s="10"/>
      <c r="B657" s="10"/>
      <c r="C657" s="27"/>
      <c r="D657" s="10"/>
    </row>
    <row r="658" spans="1:4" s="72" customFormat="1" x14ac:dyDescent="0.3">
      <c r="A658" s="10"/>
      <c r="B658" s="10"/>
      <c r="C658" s="27"/>
      <c r="D658" s="10"/>
    </row>
    <row r="659" spans="1:4" s="72" customFormat="1" x14ac:dyDescent="0.3">
      <c r="A659" s="10"/>
      <c r="B659" s="10"/>
      <c r="C659" s="27"/>
      <c r="D659" s="10"/>
    </row>
    <row r="660" spans="1:4" s="72" customFormat="1" x14ac:dyDescent="0.3">
      <c r="A660" s="10"/>
      <c r="B660" s="10"/>
      <c r="C660" s="27"/>
      <c r="D660" s="10"/>
    </row>
    <row r="661" spans="1:4" s="72" customFormat="1" x14ac:dyDescent="0.3">
      <c r="A661" s="10"/>
      <c r="B661" s="10"/>
      <c r="C661" s="27"/>
      <c r="D661" s="10"/>
    </row>
    <row r="662" spans="1:4" s="72" customFormat="1" x14ac:dyDescent="0.3">
      <c r="A662" s="10"/>
      <c r="B662" s="10"/>
      <c r="C662" s="27"/>
      <c r="D662" s="10"/>
    </row>
    <row r="663" spans="1:4" s="72" customFormat="1" x14ac:dyDescent="0.3">
      <c r="A663" s="10"/>
      <c r="B663" s="10"/>
      <c r="C663" s="27"/>
      <c r="D663" s="10"/>
    </row>
    <row r="664" spans="1:4" s="72" customFormat="1" x14ac:dyDescent="0.3">
      <c r="A664" s="10"/>
      <c r="B664" s="10"/>
      <c r="C664" s="27"/>
      <c r="D664" s="10"/>
    </row>
    <row r="665" spans="1:4" s="72" customFormat="1" x14ac:dyDescent="0.3">
      <c r="A665" s="10"/>
      <c r="B665" s="10"/>
      <c r="C665" s="27"/>
      <c r="D665" s="10"/>
    </row>
    <row r="666" spans="1:4" s="72" customFormat="1" x14ac:dyDescent="0.3">
      <c r="A666" s="10"/>
      <c r="B666" s="10"/>
      <c r="C666" s="27"/>
      <c r="D666" s="10"/>
    </row>
    <row r="667" spans="1:4" s="72" customFormat="1" x14ac:dyDescent="0.3">
      <c r="A667" s="10"/>
      <c r="B667" s="10"/>
      <c r="C667" s="27"/>
      <c r="D667" s="10"/>
    </row>
    <row r="668" spans="1:4" s="72" customFormat="1" x14ac:dyDescent="0.3">
      <c r="A668" s="10"/>
      <c r="B668" s="10"/>
      <c r="C668" s="27"/>
      <c r="D668" s="10"/>
    </row>
    <row r="669" spans="1:4" s="72" customFormat="1" x14ac:dyDescent="0.3">
      <c r="A669" s="10"/>
      <c r="B669" s="10"/>
      <c r="C669" s="27"/>
      <c r="D669" s="10"/>
    </row>
    <row r="670" spans="1:4" s="72" customFormat="1" x14ac:dyDescent="0.3">
      <c r="A670" s="10"/>
      <c r="B670" s="10"/>
      <c r="C670" s="27"/>
      <c r="D670" s="10"/>
    </row>
    <row r="671" spans="1:4" s="72" customFormat="1" x14ac:dyDescent="0.3">
      <c r="A671" s="10"/>
      <c r="B671" s="10"/>
      <c r="C671" s="27"/>
      <c r="D671" s="10"/>
    </row>
    <row r="672" spans="1:4" s="72" customFormat="1" x14ac:dyDescent="0.3">
      <c r="A672" s="10"/>
      <c r="B672" s="10"/>
      <c r="C672" s="27"/>
      <c r="D672" s="10"/>
    </row>
    <row r="673" spans="1:4" s="72" customFormat="1" x14ac:dyDescent="0.3">
      <c r="A673" s="10"/>
      <c r="B673" s="10"/>
      <c r="C673" s="27"/>
      <c r="D673" s="10"/>
    </row>
    <row r="674" spans="1:4" s="72" customFormat="1" x14ac:dyDescent="0.3">
      <c r="A674" s="10"/>
      <c r="B674" s="10"/>
      <c r="C674" s="27"/>
      <c r="D674" s="10"/>
    </row>
    <row r="675" spans="1:4" s="72" customFormat="1" x14ac:dyDescent="0.3">
      <c r="A675" s="10"/>
      <c r="B675" s="10"/>
      <c r="C675" s="27"/>
      <c r="D675" s="10"/>
    </row>
    <row r="676" spans="1:4" s="72" customFormat="1" x14ac:dyDescent="0.3">
      <c r="A676" s="10"/>
      <c r="B676" s="10"/>
      <c r="C676" s="27"/>
      <c r="D676" s="10"/>
    </row>
    <row r="677" spans="1:4" s="72" customFormat="1" x14ac:dyDescent="0.3">
      <c r="A677" s="10"/>
      <c r="B677" s="10"/>
      <c r="C677" s="27"/>
      <c r="D677" s="10"/>
    </row>
    <row r="678" spans="1:4" s="72" customFormat="1" x14ac:dyDescent="0.3">
      <c r="A678" s="10"/>
      <c r="B678" s="10"/>
      <c r="C678" s="27"/>
      <c r="D678" s="10"/>
    </row>
    <row r="679" spans="1:4" s="72" customFormat="1" x14ac:dyDescent="0.3">
      <c r="A679" s="10"/>
      <c r="B679" s="10"/>
      <c r="C679" s="27"/>
      <c r="D679" s="10"/>
    </row>
    <row r="680" spans="1:4" s="72" customFormat="1" x14ac:dyDescent="0.3">
      <c r="A680" s="10"/>
      <c r="B680" s="10"/>
      <c r="C680" s="27"/>
      <c r="D680" s="10"/>
    </row>
    <row r="681" spans="1:4" s="72" customFormat="1" x14ac:dyDescent="0.3">
      <c r="A681" s="10"/>
      <c r="B681" s="10"/>
      <c r="C681" s="27"/>
      <c r="D681" s="10"/>
    </row>
    <row r="682" spans="1:4" s="72" customFormat="1" x14ac:dyDescent="0.3">
      <c r="A682" s="10"/>
      <c r="B682" s="10"/>
      <c r="C682" s="27"/>
      <c r="D682" s="10"/>
    </row>
    <row r="683" spans="1:4" s="72" customFormat="1" x14ac:dyDescent="0.3">
      <c r="A683" s="10"/>
      <c r="B683" s="10"/>
      <c r="C683" s="27"/>
      <c r="D683" s="10"/>
    </row>
    <row r="684" spans="1:4" s="72" customFormat="1" x14ac:dyDescent="0.3">
      <c r="A684" s="10"/>
      <c r="B684" s="10"/>
      <c r="C684" s="27"/>
      <c r="D684" s="10"/>
    </row>
    <row r="685" spans="1:4" s="72" customFormat="1" x14ac:dyDescent="0.3">
      <c r="A685" s="10"/>
      <c r="B685" s="10"/>
      <c r="C685" s="27"/>
      <c r="D685" s="10"/>
    </row>
    <row r="686" spans="1:4" s="72" customFormat="1" x14ac:dyDescent="0.3">
      <c r="A686" s="10"/>
      <c r="B686" s="10"/>
      <c r="C686" s="27"/>
      <c r="D686" s="10"/>
    </row>
    <row r="687" spans="1:4" s="72" customFormat="1" x14ac:dyDescent="0.3">
      <c r="A687" s="10"/>
      <c r="B687" s="10"/>
      <c r="C687" s="27"/>
      <c r="D687" s="10"/>
    </row>
    <row r="688" spans="1:4" s="72" customFormat="1" x14ac:dyDescent="0.3">
      <c r="A688" s="10"/>
      <c r="B688" s="10"/>
      <c r="C688" s="27"/>
      <c r="D688" s="10"/>
    </row>
    <row r="689" spans="1:4" s="72" customFormat="1" x14ac:dyDescent="0.3">
      <c r="A689" s="10"/>
      <c r="B689" s="10"/>
      <c r="C689" s="27"/>
      <c r="D689" s="10"/>
    </row>
    <row r="690" spans="1:4" s="72" customFormat="1" x14ac:dyDescent="0.3">
      <c r="A690" s="10"/>
      <c r="B690" s="10"/>
      <c r="C690" s="27"/>
      <c r="D690" s="10"/>
    </row>
    <row r="691" spans="1:4" s="72" customFormat="1" x14ac:dyDescent="0.3">
      <c r="A691" s="10"/>
      <c r="B691" s="10"/>
      <c r="C691" s="27"/>
      <c r="D691" s="10"/>
    </row>
    <row r="692" spans="1:4" s="72" customFormat="1" x14ac:dyDescent="0.3">
      <c r="A692" s="10"/>
      <c r="B692" s="10"/>
      <c r="C692" s="27"/>
      <c r="D692" s="10"/>
    </row>
    <row r="693" spans="1:4" s="72" customFormat="1" x14ac:dyDescent="0.3">
      <c r="A693" s="10"/>
      <c r="B693" s="10"/>
      <c r="C693" s="27"/>
      <c r="D693" s="10"/>
    </row>
    <row r="694" spans="1:4" s="72" customFormat="1" x14ac:dyDescent="0.3">
      <c r="A694" s="10"/>
      <c r="B694" s="10"/>
      <c r="C694" s="27"/>
      <c r="D694" s="10"/>
    </row>
    <row r="695" spans="1:4" s="72" customFormat="1" x14ac:dyDescent="0.3">
      <c r="A695" s="10"/>
      <c r="B695" s="10"/>
      <c r="C695" s="27"/>
      <c r="D695" s="10"/>
    </row>
    <row r="696" spans="1:4" s="72" customFormat="1" x14ac:dyDescent="0.3">
      <c r="A696" s="10"/>
      <c r="B696" s="10"/>
      <c r="C696" s="27"/>
      <c r="D696" s="10"/>
    </row>
    <row r="697" spans="1:4" s="72" customFormat="1" x14ac:dyDescent="0.3">
      <c r="A697" s="10"/>
      <c r="B697" s="10"/>
      <c r="C697" s="27"/>
      <c r="D697" s="10"/>
    </row>
    <row r="698" spans="1:4" s="72" customFormat="1" x14ac:dyDescent="0.3">
      <c r="A698" s="10"/>
      <c r="B698" s="10"/>
      <c r="C698" s="27"/>
      <c r="D698" s="10"/>
    </row>
    <row r="699" spans="1:4" s="72" customFormat="1" x14ac:dyDescent="0.3">
      <c r="A699" s="10"/>
      <c r="B699" s="10"/>
      <c r="C699" s="27"/>
      <c r="D699" s="10"/>
    </row>
    <row r="700" spans="1:4" s="72" customFormat="1" x14ac:dyDescent="0.3">
      <c r="A700" s="10"/>
      <c r="B700" s="10"/>
      <c r="C700" s="27"/>
      <c r="D700" s="10"/>
    </row>
    <row r="701" spans="1:4" s="72" customFormat="1" x14ac:dyDescent="0.3">
      <c r="A701" s="10"/>
      <c r="B701" s="10"/>
      <c r="C701" s="27"/>
      <c r="D701" s="10"/>
    </row>
    <row r="702" spans="1:4" s="72" customFormat="1" x14ac:dyDescent="0.3">
      <c r="A702" s="10"/>
      <c r="B702" s="10"/>
      <c r="C702" s="27"/>
      <c r="D702" s="10"/>
    </row>
    <row r="703" spans="1:4" s="72" customFormat="1" x14ac:dyDescent="0.3">
      <c r="A703" s="10"/>
      <c r="B703" s="10"/>
      <c r="C703" s="27"/>
      <c r="D703" s="10"/>
    </row>
    <row r="704" spans="1:4" s="72" customFormat="1" x14ac:dyDescent="0.3">
      <c r="A704" s="10"/>
      <c r="B704" s="10"/>
      <c r="C704" s="27"/>
      <c r="D704" s="10"/>
    </row>
    <row r="705" spans="1:4" s="72" customFormat="1" x14ac:dyDescent="0.3">
      <c r="A705" s="10"/>
      <c r="B705" s="10"/>
      <c r="C705" s="27"/>
      <c r="D705" s="10"/>
    </row>
    <row r="706" spans="1:4" s="72" customFormat="1" x14ac:dyDescent="0.3">
      <c r="A706" s="10"/>
      <c r="B706" s="10"/>
      <c r="C706" s="27"/>
      <c r="D706" s="10"/>
    </row>
    <row r="707" spans="1:4" s="72" customFormat="1" x14ac:dyDescent="0.3">
      <c r="A707" s="10"/>
      <c r="B707" s="10"/>
      <c r="C707" s="27"/>
      <c r="D707" s="10"/>
    </row>
    <row r="708" spans="1:4" s="72" customFormat="1" x14ac:dyDescent="0.3">
      <c r="A708" s="10"/>
      <c r="B708" s="10"/>
      <c r="C708" s="27"/>
      <c r="D708" s="10"/>
    </row>
    <row r="709" spans="1:4" s="72" customFormat="1" x14ac:dyDescent="0.3">
      <c r="A709" s="10"/>
      <c r="B709" s="10"/>
      <c r="C709" s="27"/>
      <c r="D709" s="10"/>
    </row>
    <row r="710" spans="1:4" s="72" customFormat="1" x14ac:dyDescent="0.3">
      <c r="A710" s="10"/>
      <c r="B710" s="10"/>
      <c r="C710" s="27"/>
      <c r="D710" s="10"/>
    </row>
    <row r="711" spans="1:4" s="72" customFormat="1" x14ac:dyDescent="0.3">
      <c r="A711" s="10"/>
      <c r="B711" s="10"/>
      <c r="C711" s="27"/>
      <c r="D711" s="10"/>
    </row>
    <row r="712" spans="1:4" s="72" customFormat="1" x14ac:dyDescent="0.3">
      <c r="A712" s="10"/>
      <c r="B712" s="10"/>
      <c r="C712" s="27"/>
      <c r="D712" s="10"/>
    </row>
    <row r="713" spans="1:4" s="72" customFormat="1" x14ac:dyDescent="0.3">
      <c r="A713" s="10"/>
      <c r="B713" s="10"/>
      <c r="C713" s="27"/>
      <c r="D713" s="10"/>
    </row>
    <row r="714" spans="1:4" s="72" customFormat="1" x14ac:dyDescent="0.3">
      <c r="A714" s="10"/>
      <c r="B714" s="10"/>
      <c r="C714" s="27"/>
      <c r="D714" s="10"/>
    </row>
    <row r="715" spans="1:4" s="72" customFormat="1" x14ac:dyDescent="0.3">
      <c r="A715" s="10"/>
      <c r="B715" s="10"/>
      <c r="C715" s="27"/>
      <c r="D715" s="10"/>
    </row>
    <row r="716" spans="1:4" s="72" customFormat="1" x14ac:dyDescent="0.3">
      <c r="A716" s="10"/>
      <c r="B716" s="10"/>
      <c r="C716" s="27"/>
      <c r="D716" s="10"/>
    </row>
    <row r="717" spans="1:4" s="72" customFormat="1" x14ac:dyDescent="0.3">
      <c r="A717" s="10"/>
      <c r="B717" s="10"/>
      <c r="C717" s="27"/>
      <c r="D717" s="10"/>
    </row>
    <row r="718" spans="1:4" s="72" customFormat="1" x14ac:dyDescent="0.3">
      <c r="A718" s="10"/>
      <c r="B718" s="10"/>
      <c r="C718" s="27"/>
      <c r="D718" s="10"/>
    </row>
    <row r="719" spans="1:4" s="72" customFormat="1" x14ac:dyDescent="0.3">
      <c r="A719" s="10"/>
      <c r="B719" s="10"/>
      <c r="C719" s="27"/>
      <c r="D719" s="10"/>
    </row>
    <row r="720" spans="1:4" s="72" customFormat="1" x14ac:dyDescent="0.3">
      <c r="A720" s="10"/>
      <c r="B720" s="10"/>
      <c r="C720" s="27"/>
      <c r="D720" s="10"/>
    </row>
    <row r="721" spans="1:4" s="72" customFormat="1" x14ac:dyDescent="0.3">
      <c r="A721" s="10"/>
      <c r="B721" s="10"/>
      <c r="C721" s="27"/>
      <c r="D721" s="10"/>
    </row>
    <row r="722" spans="1:4" s="72" customFormat="1" x14ac:dyDescent="0.3">
      <c r="A722" s="10"/>
      <c r="B722" s="10"/>
      <c r="C722" s="27"/>
      <c r="D722" s="10"/>
    </row>
    <row r="723" spans="1:4" s="72" customFormat="1" x14ac:dyDescent="0.3">
      <c r="A723" s="10"/>
      <c r="B723" s="10"/>
      <c r="C723" s="27"/>
      <c r="D723" s="10"/>
    </row>
    <row r="724" spans="1:4" s="72" customFormat="1" x14ac:dyDescent="0.3">
      <c r="A724" s="10"/>
      <c r="B724" s="10"/>
      <c r="C724" s="27"/>
      <c r="D724" s="10"/>
    </row>
    <row r="725" spans="1:4" s="72" customFormat="1" x14ac:dyDescent="0.3">
      <c r="A725" s="10"/>
      <c r="B725" s="10"/>
      <c r="C725" s="27"/>
      <c r="D725" s="10"/>
    </row>
    <row r="726" spans="1:4" s="72" customFormat="1" x14ac:dyDescent="0.3">
      <c r="A726" s="10"/>
      <c r="B726" s="10"/>
      <c r="C726" s="27"/>
      <c r="D726" s="10"/>
    </row>
    <row r="727" spans="1:4" s="72" customFormat="1" x14ac:dyDescent="0.3">
      <c r="A727" s="10"/>
      <c r="B727" s="10"/>
      <c r="C727" s="27"/>
      <c r="D727" s="10"/>
    </row>
    <row r="728" spans="1:4" s="72" customFormat="1" x14ac:dyDescent="0.3">
      <c r="A728" s="10"/>
      <c r="B728" s="10"/>
      <c r="C728" s="27"/>
      <c r="D728" s="10"/>
    </row>
    <row r="729" spans="1:4" s="72" customFormat="1" x14ac:dyDescent="0.3">
      <c r="A729" s="10"/>
      <c r="B729" s="10"/>
      <c r="C729" s="27"/>
      <c r="D729" s="10"/>
    </row>
    <row r="730" spans="1:4" s="72" customFormat="1" x14ac:dyDescent="0.3">
      <c r="A730" s="10"/>
      <c r="B730" s="10"/>
      <c r="C730" s="27"/>
      <c r="D730" s="10"/>
    </row>
    <row r="731" spans="1:4" s="72" customFormat="1" x14ac:dyDescent="0.3">
      <c r="A731" s="10"/>
      <c r="B731" s="10"/>
      <c r="C731" s="27"/>
      <c r="D731" s="10"/>
    </row>
    <row r="732" spans="1:4" s="72" customFormat="1" x14ac:dyDescent="0.3">
      <c r="A732" s="10"/>
      <c r="B732" s="10"/>
      <c r="C732" s="27"/>
      <c r="D732" s="10"/>
    </row>
    <row r="733" spans="1:4" s="72" customFormat="1" x14ac:dyDescent="0.3">
      <c r="A733" s="10"/>
      <c r="B733" s="10"/>
      <c r="C733" s="27"/>
      <c r="D733" s="10"/>
    </row>
    <row r="734" spans="1:4" s="72" customFormat="1" x14ac:dyDescent="0.3">
      <c r="A734" s="10"/>
      <c r="B734" s="10"/>
      <c r="C734" s="27"/>
      <c r="D734" s="10"/>
    </row>
    <row r="735" spans="1:4" s="72" customFormat="1" x14ac:dyDescent="0.3">
      <c r="A735" s="10"/>
      <c r="B735" s="10"/>
      <c r="C735" s="27"/>
      <c r="D735" s="10"/>
    </row>
    <row r="736" spans="1:4" s="72" customFormat="1" x14ac:dyDescent="0.3">
      <c r="A736" s="10"/>
      <c r="B736" s="10"/>
      <c r="C736" s="27"/>
      <c r="D736" s="10"/>
    </row>
    <row r="737" spans="1:4" s="72" customFormat="1" x14ac:dyDescent="0.3">
      <c r="A737" s="10"/>
      <c r="B737" s="10"/>
      <c r="C737" s="27"/>
      <c r="D737" s="10"/>
    </row>
    <row r="738" spans="1:4" s="72" customFormat="1" x14ac:dyDescent="0.3">
      <c r="A738" s="10"/>
      <c r="B738" s="10"/>
      <c r="C738" s="27"/>
      <c r="D738" s="10"/>
    </row>
    <row r="739" spans="1:4" s="72" customFormat="1" x14ac:dyDescent="0.3">
      <c r="A739" s="10"/>
      <c r="B739" s="10"/>
      <c r="C739" s="27"/>
      <c r="D739" s="10"/>
    </row>
    <row r="740" spans="1:4" s="72" customFormat="1" x14ac:dyDescent="0.3">
      <c r="A740" s="10"/>
      <c r="B740" s="10"/>
      <c r="C740" s="27"/>
      <c r="D740" s="10"/>
    </row>
    <row r="741" spans="1:4" s="72" customFormat="1" x14ac:dyDescent="0.3">
      <c r="A741" s="10"/>
      <c r="B741" s="10"/>
      <c r="C741" s="27"/>
      <c r="D741" s="10"/>
    </row>
    <row r="742" spans="1:4" s="72" customFormat="1" x14ac:dyDescent="0.3">
      <c r="A742" s="10"/>
      <c r="B742" s="10"/>
      <c r="C742" s="27"/>
      <c r="D742" s="10"/>
    </row>
    <row r="743" spans="1:4" s="72" customFormat="1" x14ac:dyDescent="0.3">
      <c r="A743" s="10"/>
      <c r="B743" s="10"/>
      <c r="C743" s="27"/>
      <c r="D743" s="10"/>
    </row>
    <row r="744" spans="1:4" s="72" customFormat="1" x14ac:dyDescent="0.3">
      <c r="A744" s="10"/>
      <c r="B744" s="10"/>
      <c r="C744" s="27"/>
      <c r="D744" s="10"/>
    </row>
    <row r="745" spans="1:4" s="72" customFormat="1" x14ac:dyDescent="0.3">
      <c r="A745" s="10"/>
      <c r="B745" s="10"/>
      <c r="C745" s="27"/>
      <c r="D745" s="10"/>
    </row>
    <row r="746" spans="1:4" s="72" customFormat="1" x14ac:dyDescent="0.3">
      <c r="A746" s="10"/>
      <c r="B746" s="10"/>
      <c r="C746" s="27"/>
      <c r="D746" s="10"/>
    </row>
    <row r="747" spans="1:4" s="72" customFormat="1" x14ac:dyDescent="0.3">
      <c r="A747" s="10"/>
      <c r="B747" s="10"/>
      <c r="C747" s="27"/>
      <c r="D747" s="10"/>
    </row>
    <row r="748" spans="1:4" s="72" customFormat="1" x14ac:dyDescent="0.3">
      <c r="A748" s="10"/>
      <c r="B748" s="10"/>
      <c r="C748" s="27"/>
      <c r="D748" s="10"/>
    </row>
    <row r="749" spans="1:4" s="72" customFormat="1" x14ac:dyDescent="0.3">
      <c r="A749" s="10"/>
      <c r="B749" s="10"/>
      <c r="C749" s="27"/>
      <c r="D749" s="10"/>
    </row>
    <row r="750" spans="1:4" s="72" customFormat="1" x14ac:dyDescent="0.3">
      <c r="A750" s="10"/>
      <c r="B750" s="10"/>
      <c r="C750" s="27"/>
      <c r="D750" s="10"/>
    </row>
    <row r="751" spans="1:4" s="72" customFormat="1" x14ac:dyDescent="0.3">
      <c r="A751" s="10"/>
      <c r="B751" s="10"/>
      <c r="C751" s="27"/>
      <c r="D751" s="10"/>
    </row>
    <row r="752" spans="1:4" s="72" customFormat="1" x14ac:dyDescent="0.3">
      <c r="A752" s="10"/>
      <c r="B752" s="10"/>
      <c r="C752" s="27"/>
      <c r="D752" s="10"/>
    </row>
    <row r="753" spans="1:4" s="72" customFormat="1" x14ac:dyDescent="0.3">
      <c r="A753" s="10"/>
      <c r="B753" s="10"/>
      <c r="C753" s="27"/>
      <c r="D753" s="10"/>
    </row>
    <row r="754" spans="1:4" s="72" customFormat="1" x14ac:dyDescent="0.3">
      <c r="A754" s="10"/>
      <c r="B754" s="10"/>
      <c r="C754" s="27"/>
      <c r="D754" s="10"/>
    </row>
    <row r="755" spans="1:4" s="72" customFormat="1" x14ac:dyDescent="0.3">
      <c r="A755" s="10"/>
      <c r="B755" s="10"/>
      <c r="C755" s="27"/>
      <c r="D755" s="10"/>
    </row>
    <row r="756" spans="1:4" s="72" customFormat="1" x14ac:dyDescent="0.3">
      <c r="A756" s="10"/>
      <c r="B756" s="10"/>
      <c r="C756" s="27"/>
      <c r="D756" s="10"/>
    </row>
    <row r="757" spans="1:4" s="72" customFormat="1" x14ac:dyDescent="0.3">
      <c r="A757" s="10"/>
      <c r="B757" s="10"/>
      <c r="C757" s="27"/>
      <c r="D757" s="10"/>
    </row>
    <row r="758" spans="1:4" s="72" customFormat="1" x14ac:dyDescent="0.3">
      <c r="A758" s="10"/>
      <c r="B758" s="10"/>
      <c r="C758" s="27"/>
      <c r="D758" s="10"/>
    </row>
    <row r="759" spans="1:4" s="72" customFormat="1" x14ac:dyDescent="0.3">
      <c r="A759" s="10"/>
      <c r="B759" s="10"/>
      <c r="C759" s="27"/>
      <c r="D759" s="10"/>
    </row>
    <row r="760" spans="1:4" s="72" customFormat="1" x14ac:dyDescent="0.3">
      <c r="A760" s="10"/>
      <c r="B760" s="10"/>
      <c r="C760" s="27"/>
      <c r="D760" s="10"/>
    </row>
    <row r="761" spans="1:4" s="72" customFormat="1" x14ac:dyDescent="0.3">
      <c r="A761" s="10"/>
      <c r="B761" s="10"/>
      <c r="C761" s="27"/>
      <c r="D761" s="10"/>
    </row>
    <row r="762" spans="1:4" s="72" customFormat="1" x14ac:dyDescent="0.3">
      <c r="A762" s="10"/>
      <c r="B762" s="10"/>
      <c r="C762" s="27"/>
      <c r="D762" s="10"/>
    </row>
    <row r="763" spans="1:4" s="72" customFormat="1" x14ac:dyDescent="0.3">
      <c r="A763" s="10"/>
      <c r="B763" s="10"/>
      <c r="C763" s="27"/>
      <c r="D763" s="10"/>
    </row>
    <row r="764" spans="1:4" s="72" customFormat="1" x14ac:dyDescent="0.3">
      <c r="A764" s="10"/>
      <c r="B764" s="10"/>
      <c r="C764" s="27"/>
      <c r="D764" s="10"/>
    </row>
    <row r="765" spans="1:4" s="72" customFormat="1" x14ac:dyDescent="0.3">
      <c r="A765" s="10"/>
      <c r="B765" s="10"/>
      <c r="C765" s="27"/>
      <c r="D765" s="10"/>
    </row>
    <row r="766" spans="1:4" s="72" customFormat="1" x14ac:dyDescent="0.3">
      <c r="A766" s="10"/>
      <c r="B766" s="10"/>
      <c r="C766" s="27"/>
      <c r="D766" s="10"/>
    </row>
    <row r="767" spans="1:4" s="72" customFormat="1" x14ac:dyDescent="0.3">
      <c r="A767" s="10"/>
      <c r="B767" s="10"/>
      <c r="C767" s="27"/>
      <c r="D767" s="10"/>
    </row>
    <row r="768" spans="1:4" s="72" customFormat="1" x14ac:dyDescent="0.3">
      <c r="A768" s="10"/>
      <c r="B768" s="10"/>
      <c r="C768" s="27"/>
      <c r="D768" s="10"/>
    </row>
    <row r="769" spans="1:4" s="72" customFormat="1" x14ac:dyDescent="0.3">
      <c r="A769" s="10"/>
      <c r="B769" s="10"/>
      <c r="C769" s="27"/>
      <c r="D769" s="10"/>
    </row>
    <row r="770" spans="1:4" s="72" customFormat="1" x14ac:dyDescent="0.3">
      <c r="A770" s="10"/>
      <c r="B770" s="10"/>
      <c r="C770" s="27"/>
      <c r="D770" s="10"/>
    </row>
    <row r="771" spans="1:4" s="72" customFormat="1" x14ac:dyDescent="0.3">
      <c r="A771" s="10"/>
      <c r="B771" s="10"/>
      <c r="C771" s="27"/>
      <c r="D771" s="10"/>
    </row>
    <row r="772" spans="1:4" s="72" customFormat="1" x14ac:dyDescent="0.3">
      <c r="A772" s="10"/>
      <c r="B772" s="10"/>
      <c r="C772" s="27"/>
      <c r="D772" s="10"/>
    </row>
    <row r="773" spans="1:4" s="72" customFormat="1" x14ac:dyDescent="0.3">
      <c r="A773" s="10"/>
      <c r="B773" s="10"/>
      <c r="C773" s="27"/>
      <c r="D773" s="10"/>
    </row>
    <row r="774" spans="1:4" s="72" customFormat="1" x14ac:dyDescent="0.3">
      <c r="A774" s="10"/>
      <c r="B774" s="10"/>
      <c r="C774" s="27"/>
      <c r="D774" s="10"/>
    </row>
    <row r="775" spans="1:4" s="72" customFormat="1" x14ac:dyDescent="0.3">
      <c r="A775" s="10"/>
      <c r="B775" s="10"/>
      <c r="C775" s="27"/>
      <c r="D775" s="10"/>
    </row>
    <row r="776" spans="1:4" s="72" customFormat="1" x14ac:dyDescent="0.3">
      <c r="A776" s="10"/>
      <c r="B776" s="10"/>
      <c r="C776" s="27"/>
      <c r="D776" s="10"/>
    </row>
    <row r="777" spans="1:4" s="72" customFormat="1" x14ac:dyDescent="0.3">
      <c r="A777" s="10"/>
      <c r="B777" s="10"/>
      <c r="C777" s="27"/>
      <c r="D777" s="10"/>
    </row>
    <row r="778" spans="1:4" s="72" customFormat="1" x14ac:dyDescent="0.3">
      <c r="A778" s="10"/>
      <c r="B778" s="10"/>
      <c r="C778" s="27"/>
      <c r="D778" s="10"/>
    </row>
    <row r="779" spans="1:4" s="72" customFormat="1" x14ac:dyDescent="0.3">
      <c r="A779" s="10"/>
      <c r="B779" s="10"/>
      <c r="C779" s="27"/>
      <c r="D779" s="10"/>
    </row>
    <row r="780" spans="1:4" s="72" customFormat="1" x14ac:dyDescent="0.3">
      <c r="A780" s="10"/>
      <c r="B780" s="10"/>
      <c r="C780" s="27"/>
      <c r="D780" s="10"/>
    </row>
    <row r="781" spans="1:4" s="72" customFormat="1" x14ac:dyDescent="0.3">
      <c r="A781" s="10"/>
      <c r="B781" s="10"/>
      <c r="C781" s="27"/>
      <c r="D781" s="10"/>
    </row>
    <row r="782" spans="1:4" s="72" customFormat="1" x14ac:dyDescent="0.3">
      <c r="A782" s="10"/>
      <c r="B782" s="10"/>
      <c r="C782" s="27"/>
      <c r="D782" s="10"/>
    </row>
    <row r="783" spans="1:4" s="72" customFormat="1" x14ac:dyDescent="0.3">
      <c r="A783" s="10"/>
      <c r="B783" s="10"/>
      <c r="C783" s="27"/>
      <c r="D783" s="10"/>
    </row>
    <row r="784" spans="1:4" s="72" customFormat="1" x14ac:dyDescent="0.3">
      <c r="A784" s="10"/>
      <c r="B784" s="10"/>
      <c r="C784" s="27"/>
      <c r="D784" s="10"/>
    </row>
    <row r="785" spans="1:4" s="72" customFormat="1" x14ac:dyDescent="0.3">
      <c r="A785" s="10"/>
      <c r="B785" s="10"/>
      <c r="C785" s="27"/>
      <c r="D785" s="10"/>
    </row>
    <row r="786" spans="1:4" s="72" customFormat="1" x14ac:dyDescent="0.3">
      <c r="A786" s="10"/>
      <c r="B786" s="10"/>
      <c r="C786" s="27"/>
      <c r="D786" s="10"/>
    </row>
    <row r="787" spans="1:4" s="72" customFormat="1" x14ac:dyDescent="0.3">
      <c r="A787" s="10"/>
      <c r="B787" s="10"/>
      <c r="C787" s="27"/>
      <c r="D787" s="10"/>
    </row>
    <row r="788" spans="1:4" s="72" customFormat="1" x14ac:dyDescent="0.3">
      <c r="A788" s="10"/>
      <c r="B788" s="10"/>
      <c r="C788" s="27"/>
      <c r="D788" s="10"/>
    </row>
    <row r="789" spans="1:4" s="72" customFormat="1" x14ac:dyDescent="0.3">
      <c r="A789" s="10"/>
      <c r="B789" s="10"/>
      <c r="C789" s="27"/>
      <c r="D789" s="10"/>
    </row>
    <row r="790" spans="1:4" s="72" customFormat="1" x14ac:dyDescent="0.3">
      <c r="A790" s="10"/>
      <c r="B790" s="10"/>
      <c r="C790" s="27"/>
      <c r="D790" s="10"/>
    </row>
    <row r="791" spans="1:4" s="72" customFormat="1" x14ac:dyDescent="0.3">
      <c r="A791" s="10"/>
      <c r="B791" s="10"/>
      <c r="C791" s="27"/>
      <c r="D791" s="10"/>
    </row>
    <row r="792" spans="1:4" s="72" customFormat="1" x14ac:dyDescent="0.3">
      <c r="A792" s="10"/>
      <c r="B792" s="10"/>
      <c r="C792" s="27"/>
      <c r="D792" s="10"/>
    </row>
    <row r="793" spans="1:4" s="72" customFormat="1" x14ac:dyDescent="0.3">
      <c r="A793" s="10"/>
      <c r="B793" s="10"/>
      <c r="C793" s="27"/>
      <c r="D793" s="10"/>
    </row>
    <row r="794" spans="1:4" s="72" customFormat="1" x14ac:dyDescent="0.3">
      <c r="A794" s="10"/>
      <c r="B794" s="10"/>
      <c r="C794" s="27"/>
      <c r="D794" s="10"/>
    </row>
    <row r="795" spans="1:4" s="72" customFormat="1" x14ac:dyDescent="0.3">
      <c r="A795" s="10"/>
      <c r="B795" s="10"/>
      <c r="C795" s="27"/>
      <c r="D795" s="10"/>
    </row>
    <row r="796" spans="1:4" s="72" customFormat="1" x14ac:dyDescent="0.3">
      <c r="A796" s="10"/>
      <c r="B796" s="10"/>
      <c r="C796" s="27"/>
      <c r="D796" s="10"/>
    </row>
    <row r="797" spans="1:4" s="72" customFormat="1" x14ac:dyDescent="0.3">
      <c r="A797" s="10"/>
      <c r="B797" s="10"/>
      <c r="C797" s="27"/>
      <c r="D797" s="10"/>
    </row>
    <row r="798" spans="1:4" s="72" customFormat="1" x14ac:dyDescent="0.3">
      <c r="A798" s="10"/>
      <c r="B798" s="10"/>
      <c r="C798" s="27"/>
      <c r="D798" s="10"/>
    </row>
    <row r="799" spans="1:4" s="72" customFormat="1" x14ac:dyDescent="0.3">
      <c r="A799" s="10"/>
      <c r="B799" s="10"/>
      <c r="C799" s="27"/>
      <c r="D799" s="10"/>
    </row>
    <row r="800" spans="1:4" s="72" customFormat="1" x14ac:dyDescent="0.3">
      <c r="A800" s="10"/>
      <c r="B800" s="10"/>
      <c r="C800" s="27"/>
      <c r="D800" s="10"/>
    </row>
    <row r="801" spans="1:4" s="72" customFormat="1" x14ac:dyDescent="0.3">
      <c r="A801" s="10"/>
      <c r="B801" s="10"/>
      <c r="C801" s="27"/>
      <c r="D801" s="10"/>
    </row>
    <row r="802" spans="1:4" s="72" customFormat="1" x14ac:dyDescent="0.3">
      <c r="A802" s="10"/>
      <c r="B802" s="10"/>
      <c r="C802" s="27"/>
      <c r="D802" s="10"/>
    </row>
    <row r="803" spans="1:4" s="72" customFormat="1" x14ac:dyDescent="0.3">
      <c r="A803" s="10"/>
      <c r="B803" s="10"/>
      <c r="C803" s="27"/>
      <c r="D803" s="10"/>
    </row>
    <row r="804" spans="1:4" s="72" customFormat="1" x14ac:dyDescent="0.3">
      <c r="A804" s="10"/>
      <c r="B804" s="10"/>
      <c r="C804" s="27"/>
      <c r="D804" s="10"/>
    </row>
    <row r="805" spans="1:4" s="72" customFormat="1" x14ac:dyDescent="0.3">
      <c r="A805" s="10"/>
      <c r="B805" s="10"/>
      <c r="C805" s="27"/>
      <c r="D805" s="10"/>
    </row>
    <row r="806" spans="1:4" s="72" customFormat="1" x14ac:dyDescent="0.3">
      <c r="A806" s="10"/>
      <c r="B806" s="10"/>
      <c r="C806" s="27"/>
      <c r="D806" s="10"/>
    </row>
    <row r="807" spans="1:4" s="72" customFormat="1" x14ac:dyDescent="0.3">
      <c r="A807" s="10"/>
      <c r="B807" s="10"/>
      <c r="C807" s="27"/>
      <c r="D807" s="10"/>
    </row>
    <row r="808" spans="1:4" s="72" customFormat="1" x14ac:dyDescent="0.3">
      <c r="A808" s="10"/>
      <c r="B808" s="10"/>
      <c r="C808" s="27"/>
      <c r="D808" s="10"/>
    </row>
    <row r="809" spans="1:4" s="72" customFormat="1" x14ac:dyDescent="0.3">
      <c r="A809" s="10"/>
      <c r="B809" s="10"/>
      <c r="C809" s="27"/>
      <c r="D809" s="10"/>
    </row>
    <row r="810" spans="1:4" s="72" customFormat="1" x14ac:dyDescent="0.3">
      <c r="A810" s="10"/>
      <c r="B810" s="10"/>
      <c r="C810" s="27"/>
      <c r="D810" s="10"/>
    </row>
    <row r="811" spans="1:4" s="72" customFormat="1" x14ac:dyDescent="0.3">
      <c r="A811" s="10"/>
      <c r="B811" s="10"/>
      <c r="C811" s="27"/>
      <c r="D811" s="10"/>
    </row>
    <row r="812" spans="1:4" s="72" customFormat="1" x14ac:dyDescent="0.3">
      <c r="A812" s="10"/>
      <c r="B812" s="10"/>
      <c r="C812" s="27"/>
      <c r="D812" s="10"/>
    </row>
    <row r="813" spans="1:4" s="72" customFormat="1" x14ac:dyDescent="0.3">
      <c r="A813" s="10"/>
      <c r="B813" s="10"/>
      <c r="C813" s="27"/>
      <c r="D813" s="10"/>
    </row>
    <row r="814" spans="1:4" s="72" customFormat="1" x14ac:dyDescent="0.3">
      <c r="A814" s="10"/>
      <c r="B814" s="10"/>
      <c r="C814" s="27"/>
      <c r="D814" s="10"/>
    </row>
    <row r="815" spans="1:4" s="72" customFormat="1" x14ac:dyDescent="0.3">
      <c r="A815" s="10"/>
      <c r="B815" s="10"/>
      <c r="C815" s="27"/>
      <c r="D815" s="10"/>
    </row>
    <row r="816" spans="1:4" s="72" customFormat="1" x14ac:dyDescent="0.3">
      <c r="A816" s="10"/>
      <c r="B816" s="10"/>
      <c r="C816" s="27"/>
      <c r="D816" s="10"/>
    </row>
    <row r="817" spans="1:4" s="72" customFormat="1" x14ac:dyDescent="0.3">
      <c r="A817" s="10"/>
      <c r="B817" s="10"/>
      <c r="C817" s="27"/>
      <c r="D817" s="10"/>
    </row>
    <row r="818" spans="1:4" s="72" customFormat="1" x14ac:dyDescent="0.3">
      <c r="A818" s="10"/>
      <c r="B818" s="10"/>
      <c r="C818" s="27"/>
      <c r="D818" s="10"/>
    </row>
    <row r="819" spans="1:4" s="72" customFormat="1" x14ac:dyDescent="0.3">
      <c r="A819" s="10"/>
      <c r="B819" s="10"/>
      <c r="C819" s="27"/>
      <c r="D819" s="10"/>
    </row>
    <row r="820" spans="1:4" s="72" customFormat="1" x14ac:dyDescent="0.3">
      <c r="A820" s="10"/>
      <c r="B820" s="10"/>
      <c r="C820" s="27"/>
      <c r="D820" s="10"/>
    </row>
    <row r="821" spans="1:4" s="72" customFormat="1" x14ac:dyDescent="0.3">
      <c r="A821" s="10"/>
      <c r="B821" s="10"/>
      <c r="C821" s="27"/>
      <c r="D821" s="10"/>
    </row>
    <row r="822" spans="1:4" s="72" customFormat="1" x14ac:dyDescent="0.3">
      <c r="A822" s="10"/>
      <c r="B822" s="10"/>
      <c r="C822" s="27"/>
      <c r="D822" s="10"/>
    </row>
    <row r="823" spans="1:4" s="72" customFormat="1" x14ac:dyDescent="0.3">
      <c r="A823" s="10"/>
      <c r="B823" s="10"/>
      <c r="C823" s="27"/>
      <c r="D823" s="10"/>
    </row>
    <row r="824" spans="1:4" s="72" customFormat="1" x14ac:dyDescent="0.3">
      <c r="A824" s="10"/>
      <c r="B824" s="10"/>
      <c r="C824" s="27"/>
      <c r="D824" s="10"/>
    </row>
    <row r="825" spans="1:4" s="72" customFormat="1" x14ac:dyDescent="0.3">
      <c r="A825" s="10"/>
      <c r="B825" s="10"/>
      <c r="C825" s="27"/>
      <c r="D825" s="10"/>
    </row>
    <row r="826" spans="1:4" s="72" customFormat="1" x14ac:dyDescent="0.3">
      <c r="A826" s="10"/>
      <c r="B826" s="10"/>
      <c r="C826" s="27"/>
      <c r="D826" s="10"/>
    </row>
    <row r="827" spans="1:4" s="72" customFormat="1" x14ac:dyDescent="0.3">
      <c r="A827" s="10"/>
      <c r="B827" s="10"/>
      <c r="C827" s="27"/>
      <c r="D827" s="10"/>
    </row>
    <row r="828" spans="1:4" s="72" customFormat="1" x14ac:dyDescent="0.3">
      <c r="A828" s="10"/>
      <c r="B828" s="10"/>
      <c r="C828" s="27"/>
      <c r="D828" s="10"/>
    </row>
    <row r="829" spans="1:4" s="72" customFormat="1" x14ac:dyDescent="0.3">
      <c r="A829" s="10"/>
      <c r="B829" s="10"/>
      <c r="C829" s="27"/>
      <c r="D829" s="10"/>
    </row>
    <row r="830" spans="1:4" s="72" customFormat="1" x14ac:dyDescent="0.3">
      <c r="A830" s="10"/>
      <c r="B830" s="10"/>
      <c r="C830" s="27"/>
      <c r="D830" s="10"/>
    </row>
    <row r="831" spans="1:4" s="72" customFormat="1" x14ac:dyDescent="0.3">
      <c r="A831" s="10"/>
      <c r="B831" s="10"/>
      <c r="C831" s="27"/>
      <c r="D831" s="10"/>
    </row>
    <row r="832" spans="1:4" s="72" customFormat="1" x14ac:dyDescent="0.3">
      <c r="A832" s="10"/>
      <c r="B832" s="10"/>
      <c r="C832" s="27"/>
      <c r="D832" s="10"/>
    </row>
    <row r="833" spans="1:4" s="72" customFormat="1" x14ac:dyDescent="0.3">
      <c r="A833" s="10"/>
      <c r="B833" s="10"/>
      <c r="C833" s="27"/>
      <c r="D833" s="10"/>
    </row>
    <row r="834" spans="1:4" s="72" customFormat="1" x14ac:dyDescent="0.3">
      <c r="A834" s="10"/>
      <c r="B834" s="10"/>
      <c r="C834" s="27"/>
      <c r="D834" s="10"/>
    </row>
    <row r="835" spans="1:4" s="72" customFormat="1" x14ac:dyDescent="0.3">
      <c r="A835" s="10"/>
      <c r="B835" s="10"/>
      <c r="C835" s="27"/>
      <c r="D835" s="10"/>
    </row>
    <row r="836" spans="1:4" s="72" customFormat="1" x14ac:dyDescent="0.3">
      <c r="A836" s="10"/>
      <c r="B836" s="10"/>
      <c r="C836" s="27"/>
      <c r="D836" s="10"/>
    </row>
    <row r="837" spans="1:4" s="72" customFormat="1" x14ac:dyDescent="0.3">
      <c r="A837" s="10"/>
      <c r="B837" s="10"/>
      <c r="C837" s="27"/>
      <c r="D837" s="10"/>
    </row>
    <row r="838" spans="1:4" s="72" customFormat="1" x14ac:dyDescent="0.3">
      <c r="A838" s="10"/>
      <c r="B838" s="10"/>
      <c r="C838" s="27"/>
      <c r="D838" s="10"/>
    </row>
    <row r="839" spans="1:4" s="72" customFormat="1" x14ac:dyDescent="0.3">
      <c r="A839" s="10"/>
      <c r="B839" s="10"/>
      <c r="C839" s="27"/>
      <c r="D839" s="10"/>
    </row>
    <row r="840" spans="1:4" s="72" customFormat="1" x14ac:dyDescent="0.3">
      <c r="A840" s="10"/>
      <c r="B840" s="10"/>
      <c r="C840" s="27"/>
      <c r="D840" s="10"/>
    </row>
    <row r="841" spans="1:4" s="72" customFormat="1" x14ac:dyDescent="0.3">
      <c r="A841" s="10"/>
      <c r="B841" s="10"/>
      <c r="C841" s="27"/>
      <c r="D841" s="10"/>
    </row>
    <row r="842" spans="1:4" s="72" customFormat="1" x14ac:dyDescent="0.3">
      <c r="A842" s="10"/>
      <c r="B842" s="10"/>
      <c r="C842" s="27"/>
      <c r="D842" s="10"/>
    </row>
    <row r="843" spans="1:4" s="72" customFormat="1" x14ac:dyDescent="0.3">
      <c r="A843" s="10"/>
      <c r="B843" s="10"/>
      <c r="C843" s="27"/>
      <c r="D843" s="10"/>
    </row>
    <row r="844" spans="1:4" s="72" customFormat="1" x14ac:dyDescent="0.3">
      <c r="A844" s="10"/>
      <c r="B844" s="10"/>
      <c r="C844" s="27"/>
      <c r="D844" s="10"/>
    </row>
    <row r="845" spans="1:4" s="72" customFormat="1" x14ac:dyDescent="0.3">
      <c r="A845" s="10"/>
      <c r="B845" s="10"/>
      <c r="C845" s="27"/>
      <c r="D845" s="10"/>
    </row>
    <row r="846" spans="1:4" s="72" customFormat="1" x14ac:dyDescent="0.3">
      <c r="A846" s="10"/>
      <c r="B846" s="10"/>
      <c r="C846" s="27"/>
      <c r="D846" s="10"/>
    </row>
    <row r="847" spans="1:4" s="72" customFormat="1" x14ac:dyDescent="0.3">
      <c r="A847" s="10"/>
      <c r="B847" s="10"/>
      <c r="C847" s="27"/>
      <c r="D847" s="10"/>
    </row>
    <row r="848" spans="1:4" s="72" customFormat="1" x14ac:dyDescent="0.3">
      <c r="A848" s="10"/>
      <c r="B848" s="10"/>
      <c r="C848" s="27"/>
      <c r="D848" s="10"/>
    </row>
    <row r="849" spans="1:4" s="72" customFormat="1" x14ac:dyDescent="0.3">
      <c r="A849" s="10"/>
      <c r="B849" s="10"/>
      <c r="C849" s="27"/>
      <c r="D849" s="10"/>
    </row>
    <row r="850" spans="1:4" s="72" customFormat="1" x14ac:dyDescent="0.3">
      <c r="A850" s="10"/>
      <c r="B850" s="10"/>
      <c r="C850" s="27"/>
      <c r="D850" s="10"/>
    </row>
    <row r="851" spans="1:4" s="72" customFormat="1" x14ac:dyDescent="0.3">
      <c r="A851" s="10"/>
      <c r="B851" s="10"/>
      <c r="C851" s="27"/>
      <c r="D851" s="10"/>
    </row>
    <row r="852" spans="1:4" s="72" customFormat="1" x14ac:dyDescent="0.3">
      <c r="A852" s="10"/>
      <c r="B852" s="10"/>
      <c r="C852" s="27"/>
      <c r="D852" s="10"/>
    </row>
    <row r="853" spans="1:4" s="72" customFormat="1" x14ac:dyDescent="0.3">
      <c r="A853" s="10"/>
      <c r="B853" s="10"/>
      <c r="C853" s="27"/>
      <c r="D853" s="10"/>
    </row>
    <row r="854" spans="1:4" s="72" customFormat="1" x14ac:dyDescent="0.3">
      <c r="A854" s="10"/>
      <c r="B854" s="10"/>
      <c r="C854" s="27"/>
      <c r="D854" s="10"/>
    </row>
    <row r="855" spans="1:4" s="72" customFormat="1" x14ac:dyDescent="0.3">
      <c r="A855" s="10"/>
      <c r="B855" s="10"/>
      <c r="C855" s="27"/>
      <c r="D855" s="10"/>
    </row>
    <row r="856" spans="1:4" s="72" customFormat="1" x14ac:dyDescent="0.3">
      <c r="A856" s="10"/>
      <c r="B856" s="10"/>
      <c r="C856" s="27"/>
      <c r="D856" s="10"/>
    </row>
    <row r="857" spans="1:4" s="72" customFormat="1" x14ac:dyDescent="0.3">
      <c r="A857" s="10"/>
      <c r="B857" s="10"/>
      <c r="C857" s="27"/>
      <c r="D857" s="10"/>
    </row>
    <row r="858" spans="1:4" s="72" customFormat="1" x14ac:dyDescent="0.3">
      <c r="A858" s="10"/>
      <c r="B858" s="10"/>
      <c r="C858" s="27"/>
      <c r="D858" s="10"/>
    </row>
    <row r="859" spans="1:4" s="72" customFormat="1" x14ac:dyDescent="0.3">
      <c r="A859" s="10"/>
      <c r="B859" s="10"/>
      <c r="C859" s="27"/>
      <c r="D859" s="10"/>
    </row>
    <row r="860" spans="1:4" s="72" customFormat="1" x14ac:dyDescent="0.3">
      <c r="A860" s="10"/>
      <c r="B860" s="10"/>
      <c r="C860" s="27"/>
      <c r="D860" s="10"/>
    </row>
    <row r="861" spans="1:4" s="72" customFormat="1" x14ac:dyDescent="0.3">
      <c r="A861" s="10"/>
      <c r="B861" s="10"/>
      <c r="C861" s="27"/>
      <c r="D861" s="10"/>
    </row>
    <row r="862" spans="1:4" s="72" customFormat="1" x14ac:dyDescent="0.3">
      <c r="A862" s="10"/>
      <c r="B862" s="10"/>
      <c r="C862" s="27"/>
      <c r="D862" s="10"/>
    </row>
    <row r="863" spans="1:4" s="72" customFormat="1" x14ac:dyDescent="0.3">
      <c r="A863" s="10"/>
      <c r="B863" s="10"/>
      <c r="C863" s="27"/>
      <c r="D863" s="10"/>
    </row>
    <row r="864" spans="1:4" s="72" customFormat="1" x14ac:dyDescent="0.3">
      <c r="A864" s="10"/>
      <c r="B864" s="10"/>
      <c r="C864" s="27"/>
      <c r="D864" s="10"/>
    </row>
    <row r="865" spans="1:4" s="72" customFormat="1" x14ac:dyDescent="0.3">
      <c r="A865" s="10"/>
      <c r="B865" s="10"/>
      <c r="C865" s="27"/>
      <c r="D865" s="10"/>
    </row>
    <row r="866" spans="1:4" s="72" customFormat="1" x14ac:dyDescent="0.3">
      <c r="A866" s="10"/>
      <c r="B866" s="10"/>
      <c r="C866" s="27"/>
      <c r="D866" s="10"/>
    </row>
    <row r="867" spans="1:4" s="72" customFormat="1" x14ac:dyDescent="0.3">
      <c r="A867" s="10"/>
      <c r="B867" s="10"/>
      <c r="C867" s="27"/>
      <c r="D867" s="10"/>
    </row>
    <row r="868" spans="1:4" s="72" customFormat="1" x14ac:dyDescent="0.3">
      <c r="A868" s="10"/>
      <c r="B868" s="10"/>
      <c r="C868" s="27"/>
      <c r="D868" s="10"/>
    </row>
    <row r="869" spans="1:4" s="72" customFormat="1" x14ac:dyDescent="0.3">
      <c r="A869" s="10"/>
      <c r="B869" s="10"/>
      <c r="C869" s="27"/>
      <c r="D869" s="10"/>
    </row>
    <row r="870" spans="1:4" s="72" customFormat="1" x14ac:dyDescent="0.3">
      <c r="A870" s="10"/>
      <c r="B870" s="10"/>
      <c r="C870" s="27"/>
      <c r="D870" s="10"/>
    </row>
    <row r="871" spans="1:4" s="72" customFormat="1" x14ac:dyDescent="0.3">
      <c r="A871" s="10"/>
      <c r="B871" s="10"/>
      <c r="C871" s="27"/>
      <c r="D871" s="10"/>
    </row>
    <row r="872" spans="1:4" s="72" customFormat="1" x14ac:dyDescent="0.3">
      <c r="A872" s="10"/>
      <c r="B872" s="10"/>
      <c r="C872" s="27"/>
      <c r="D872" s="10"/>
    </row>
    <row r="873" spans="1:4" s="72" customFormat="1" x14ac:dyDescent="0.3">
      <c r="A873" s="10"/>
      <c r="B873" s="10"/>
      <c r="C873" s="27"/>
      <c r="D873" s="10"/>
    </row>
    <row r="874" spans="1:4" s="72" customFormat="1" x14ac:dyDescent="0.3">
      <c r="A874" s="10"/>
      <c r="B874" s="10"/>
      <c r="C874" s="27"/>
      <c r="D874" s="10"/>
    </row>
    <row r="875" spans="1:4" s="72" customFormat="1" x14ac:dyDescent="0.3">
      <c r="A875" s="10"/>
      <c r="B875" s="10"/>
      <c r="C875" s="27"/>
      <c r="D875" s="10"/>
    </row>
    <row r="876" spans="1:4" s="72" customFormat="1" x14ac:dyDescent="0.3">
      <c r="A876" s="10"/>
      <c r="B876" s="10"/>
      <c r="C876" s="27"/>
      <c r="D876" s="10"/>
    </row>
    <row r="877" spans="1:4" s="72" customFormat="1" x14ac:dyDescent="0.3">
      <c r="A877" s="10"/>
      <c r="B877" s="10"/>
      <c r="C877" s="27"/>
      <c r="D877" s="10"/>
    </row>
    <row r="878" spans="1:4" s="72" customFormat="1" x14ac:dyDescent="0.3">
      <c r="A878" s="10"/>
      <c r="B878" s="10"/>
      <c r="C878" s="27"/>
      <c r="D878" s="10"/>
    </row>
    <row r="879" spans="1:4" s="72" customFormat="1" x14ac:dyDescent="0.3">
      <c r="A879" s="10"/>
      <c r="B879" s="10"/>
      <c r="C879" s="27"/>
      <c r="D879" s="10"/>
    </row>
    <row r="880" spans="1:4" s="72" customFormat="1" x14ac:dyDescent="0.3">
      <c r="A880" s="10"/>
      <c r="B880" s="10"/>
      <c r="C880" s="27"/>
      <c r="D880" s="10"/>
    </row>
    <row r="881" spans="1:4" s="72" customFormat="1" x14ac:dyDescent="0.3">
      <c r="A881" s="10"/>
      <c r="B881" s="10"/>
      <c r="C881" s="27"/>
      <c r="D881" s="10"/>
    </row>
    <row r="882" spans="1:4" s="72" customFormat="1" x14ac:dyDescent="0.3">
      <c r="A882" s="10"/>
      <c r="B882" s="10"/>
      <c r="C882" s="27"/>
      <c r="D882" s="10"/>
    </row>
    <row r="883" spans="1:4" s="72" customFormat="1" x14ac:dyDescent="0.3">
      <c r="A883" s="10"/>
      <c r="B883" s="10"/>
      <c r="C883" s="27"/>
      <c r="D883" s="10"/>
    </row>
    <row r="884" spans="1:4" s="72" customFormat="1" x14ac:dyDescent="0.3">
      <c r="A884" s="10"/>
      <c r="B884" s="10"/>
      <c r="C884" s="27"/>
      <c r="D884" s="10"/>
    </row>
    <row r="885" spans="1:4" s="72" customFormat="1" x14ac:dyDescent="0.3">
      <c r="A885" s="10"/>
      <c r="B885" s="10"/>
      <c r="C885" s="27"/>
      <c r="D885" s="10"/>
    </row>
    <row r="886" spans="1:4" s="72" customFormat="1" x14ac:dyDescent="0.3">
      <c r="A886" s="10"/>
      <c r="B886" s="10"/>
      <c r="C886" s="27"/>
      <c r="D886" s="10"/>
    </row>
    <row r="887" spans="1:4" s="72" customFormat="1" x14ac:dyDescent="0.3">
      <c r="A887" s="10"/>
      <c r="B887" s="10"/>
      <c r="C887" s="27"/>
      <c r="D887" s="10"/>
    </row>
    <row r="888" spans="1:4" s="72" customFormat="1" x14ac:dyDescent="0.3">
      <c r="A888" s="10"/>
      <c r="B888" s="10"/>
      <c r="C888" s="27"/>
      <c r="D888" s="10"/>
    </row>
    <row r="889" spans="1:4" s="72" customFormat="1" x14ac:dyDescent="0.3">
      <c r="A889" s="10"/>
      <c r="B889" s="10"/>
      <c r="C889" s="27"/>
      <c r="D889" s="10"/>
    </row>
    <row r="890" spans="1:4" s="72" customFormat="1" x14ac:dyDescent="0.3">
      <c r="A890" s="10"/>
      <c r="B890" s="10"/>
      <c r="C890" s="27"/>
      <c r="D890" s="10"/>
    </row>
    <row r="891" spans="1:4" s="72" customFormat="1" x14ac:dyDescent="0.3">
      <c r="A891" s="10"/>
      <c r="B891" s="10"/>
      <c r="C891" s="27"/>
      <c r="D891" s="10"/>
    </row>
    <row r="892" spans="1:4" s="72" customFormat="1" x14ac:dyDescent="0.3">
      <c r="A892" s="10"/>
      <c r="B892" s="10"/>
      <c r="C892" s="27"/>
      <c r="D892" s="10"/>
    </row>
    <row r="893" spans="1:4" s="72" customFormat="1" x14ac:dyDescent="0.3">
      <c r="A893" s="10"/>
      <c r="B893" s="10"/>
      <c r="C893" s="27"/>
      <c r="D893" s="10"/>
    </row>
    <row r="894" spans="1:4" s="72" customFormat="1" x14ac:dyDescent="0.3">
      <c r="A894" s="10"/>
      <c r="B894" s="10"/>
      <c r="C894" s="27"/>
      <c r="D894" s="10"/>
    </row>
    <row r="895" spans="1:4" s="72" customFormat="1" x14ac:dyDescent="0.3">
      <c r="A895" s="10"/>
      <c r="B895" s="10"/>
      <c r="C895" s="27"/>
      <c r="D895" s="10"/>
    </row>
    <row r="896" spans="1:4" s="72" customFormat="1" x14ac:dyDescent="0.3">
      <c r="A896" s="10"/>
      <c r="B896" s="10"/>
      <c r="C896" s="27"/>
      <c r="D896" s="10"/>
    </row>
    <row r="897" spans="1:4" s="72" customFormat="1" x14ac:dyDescent="0.3">
      <c r="A897" s="10"/>
      <c r="B897" s="10"/>
      <c r="C897" s="27"/>
      <c r="D897" s="10"/>
    </row>
    <row r="898" spans="1:4" s="72" customFormat="1" x14ac:dyDescent="0.3">
      <c r="A898" s="10"/>
      <c r="B898" s="10"/>
      <c r="C898" s="27"/>
      <c r="D898" s="10"/>
    </row>
    <row r="899" spans="1:4" s="72" customFormat="1" x14ac:dyDescent="0.3">
      <c r="A899" s="10"/>
      <c r="B899" s="10"/>
      <c r="C899" s="27"/>
      <c r="D899" s="10"/>
    </row>
    <row r="900" spans="1:4" s="72" customFormat="1" x14ac:dyDescent="0.3">
      <c r="A900" s="10"/>
      <c r="B900" s="10"/>
      <c r="C900" s="27"/>
      <c r="D900" s="10"/>
    </row>
    <row r="901" spans="1:4" s="72" customFormat="1" x14ac:dyDescent="0.3">
      <c r="A901" s="10"/>
      <c r="B901" s="10"/>
      <c r="C901" s="27"/>
      <c r="D901" s="10"/>
    </row>
    <row r="902" spans="1:4" s="72" customFormat="1" x14ac:dyDescent="0.3">
      <c r="A902" s="10"/>
      <c r="B902" s="10"/>
      <c r="C902" s="27"/>
      <c r="D902" s="10"/>
    </row>
    <row r="903" spans="1:4" s="72" customFormat="1" x14ac:dyDescent="0.3">
      <c r="A903" s="10"/>
      <c r="B903" s="10"/>
      <c r="C903" s="27"/>
      <c r="D903" s="10"/>
    </row>
    <row r="904" spans="1:4" s="72" customFormat="1" x14ac:dyDescent="0.3">
      <c r="A904" s="10"/>
      <c r="B904" s="10"/>
      <c r="C904" s="27"/>
      <c r="D904" s="10"/>
    </row>
    <row r="905" spans="1:4" s="72" customFormat="1" x14ac:dyDescent="0.3">
      <c r="A905" s="10"/>
      <c r="B905" s="10"/>
      <c r="C905" s="27"/>
      <c r="D905" s="10"/>
    </row>
    <row r="906" spans="1:4" s="72" customFormat="1" x14ac:dyDescent="0.3">
      <c r="A906" s="10"/>
      <c r="B906" s="10"/>
      <c r="C906" s="27"/>
      <c r="D906" s="10"/>
    </row>
    <row r="907" spans="1:4" s="72" customFormat="1" x14ac:dyDescent="0.3">
      <c r="A907" s="10"/>
      <c r="B907" s="10"/>
      <c r="C907" s="27"/>
      <c r="D907" s="10"/>
    </row>
    <row r="908" spans="1:4" s="72" customFormat="1" x14ac:dyDescent="0.3">
      <c r="A908" s="10"/>
      <c r="B908" s="10"/>
      <c r="C908" s="27"/>
      <c r="D908" s="10"/>
    </row>
    <row r="909" spans="1:4" s="72" customFormat="1" x14ac:dyDescent="0.3">
      <c r="A909" s="10"/>
      <c r="B909" s="10"/>
      <c r="C909" s="27"/>
      <c r="D909" s="10"/>
    </row>
    <row r="910" spans="1:4" s="72" customFormat="1" x14ac:dyDescent="0.3">
      <c r="A910" s="10"/>
      <c r="B910" s="10"/>
      <c r="C910" s="27"/>
      <c r="D910" s="10"/>
    </row>
    <row r="911" spans="1:4" s="72" customFormat="1" x14ac:dyDescent="0.3">
      <c r="A911" s="10"/>
      <c r="B911" s="10"/>
      <c r="C911" s="27"/>
      <c r="D911" s="10"/>
    </row>
    <row r="912" spans="1:4" s="72" customFormat="1" x14ac:dyDescent="0.3">
      <c r="A912" s="10"/>
      <c r="B912" s="10"/>
      <c r="C912" s="27"/>
      <c r="D912" s="10"/>
    </row>
    <row r="913" spans="1:4" s="72" customFormat="1" x14ac:dyDescent="0.3">
      <c r="A913" s="10"/>
      <c r="B913" s="10"/>
      <c r="C913" s="27"/>
      <c r="D913" s="10"/>
    </row>
    <row r="914" spans="1:4" s="72" customFormat="1" x14ac:dyDescent="0.3">
      <c r="A914" s="10"/>
      <c r="B914" s="10"/>
      <c r="C914" s="27"/>
      <c r="D914" s="10"/>
    </row>
    <row r="915" spans="1:4" s="72" customFormat="1" x14ac:dyDescent="0.3">
      <c r="A915" s="10"/>
      <c r="B915" s="10"/>
      <c r="C915" s="27"/>
      <c r="D915" s="10"/>
    </row>
    <row r="916" spans="1:4" s="72" customFormat="1" x14ac:dyDescent="0.3">
      <c r="A916" s="10"/>
      <c r="B916" s="10"/>
      <c r="C916" s="27"/>
      <c r="D916" s="10"/>
    </row>
    <row r="917" spans="1:4" s="72" customFormat="1" x14ac:dyDescent="0.3">
      <c r="A917" s="10"/>
      <c r="B917" s="10"/>
      <c r="C917" s="27"/>
      <c r="D917" s="10"/>
    </row>
    <row r="918" spans="1:4" s="72" customFormat="1" x14ac:dyDescent="0.3">
      <c r="A918" s="10"/>
      <c r="B918" s="10"/>
      <c r="C918" s="27"/>
      <c r="D918" s="10"/>
    </row>
    <row r="919" spans="1:4" s="72" customFormat="1" x14ac:dyDescent="0.3">
      <c r="A919" s="10"/>
      <c r="B919" s="10"/>
      <c r="C919" s="27"/>
      <c r="D919" s="10"/>
    </row>
    <row r="920" spans="1:4" s="72" customFormat="1" x14ac:dyDescent="0.3">
      <c r="A920" s="10"/>
      <c r="B920" s="10"/>
      <c r="C920" s="27"/>
      <c r="D920" s="10"/>
    </row>
    <row r="921" spans="1:4" s="72" customFormat="1" x14ac:dyDescent="0.3">
      <c r="A921" s="10"/>
      <c r="B921" s="10"/>
      <c r="C921" s="27"/>
      <c r="D921" s="10"/>
    </row>
    <row r="922" spans="1:4" s="72" customFormat="1" x14ac:dyDescent="0.3">
      <c r="A922" s="10"/>
      <c r="B922" s="10"/>
      <c r="C922" s="27"/>
      <c r="D922" s="10"/>
    </row>
    <row r="923" spans="1:4" s="72" customFormat="1" x14ac:dyDescent="0.3">
      <c r="A923" s="10"/>
      <c r="B923" s="10"/>
      <c r="C923" s="27"/>
      <c r="D923" s="10"/>
    </row>
    <row r="924" spans="1:4" s="72" customFormat="1" x14ac:dyDescent="0.3">
      <c r="A924" s="10"/>
      <c r="B924" s="10"/>
      <c r="C924" s="27"/>
      <c r="D924" s="10"/>
    </row>
    <row r="925" spans="1:4" s="72" customFormat="1" x14ac:dyDescent="0.3">
      <c r="A925" s="10"/>
      <c r="B925" s="10"/>
      <c r="C925" s="27"/>
      <c r="D925" s="10"/>
    </row>
    <row r="926" spans="1:4" s="72" customFormat="1" x14ac:dyDescent="0.3">
      <c r="A926" s="10"/>
      <c r="B926" s="10"/>
      <c r="C926" s="27"/>
      <c r="D926" s="10"/>
    </row>
    <row r="927" spans="1:4" s="72" customFormat="1" x14ac:dyDescent="0.3">
      <c r="A927" s="10"/>
      <c r="B927" s="10"/>
      <c r="C927" s="27"/>
      <c r="D927" s="10"/>
    </row>
    <row r="928" spans="1:4" s="72" customFormat="1" x14ac:dyDescent="0.3">
      <c r="A928" s="10"/>
      <c r="B928" s="10"/>
      <c r="C928" s="27"/>
      <c r="D928" s="10"/>
    </row>
    <row r="929" spans="1:4" s="72" customFormat="1" x14ac:dyDescent="0.3">
      <c r="A929" s="10"/>
      <c r="B929" s="10"/>
      <c r="C929" s="27"/>
      <c r="D929" s="10"/>
    </row>
    <row r="930" spans="1:4" s="72" customFormat="1" x14ac:dyDescent="0.3">
      <c r="A930" s="10"/>
      <c r="B930" s="10"/>
      <c r="C930" s="27"/>
      <c r="D930" s="10"/>
    </row>
    <row r="931" spans="1:4" s="72" customFormat="1" x14ac:dyDescent="0.3">
      <c r="A931" s="10"/>
      <c r="B931" s="10"/>
      <c r="C931" s="27"/>
      <c r="D931" s="10"/>
    </row>
    <row r="932" spans="1:4" s="72" customFormat="1" x14ac:dyDescent="0.3">
      <c r="A932" s="10"/>
      <c r="B932" s="10"/>
      <c r="C932" s="27"/>
      <c r="D932" s="10"/>
    </row>
    <row r="933" spans="1:4" s="72" customFormat="1" x14ac:dyDescent="0.3">
      <c r="A933" s="10"/>
      <c r="B933" s="10"/>
      <c r="C933" s="27"/>
      <c r="D933" s="10"/>
    </row>
    <row r="934" spans="1:4" s="72" customFormat="1" x14ac:dyDescent="0.3">
      <c r="A934" s="10"/>
      <c r="B934" s="10"/>
      <c r="C934" s="27"/>
      <c r="D934" s="10"/>
    </row>
    <row r="935" spans="1:4" s="72" customFormat="1" x14ac:dyDescent="0.3">
      <c r="A935" s="10"/>
      <c r="B935" s="10"/>
      <c r="C935" s="27"/>
      <c r="D935" s="10"/>
    </row>
    <row r="936" spans="1:4" s="72" customFormat="1" x14ac:dyDescent="0.3">
      <c r="A936" s="10"/>
      <c r="B936" s="10"/>
      <c r="C936" s="27"/>
      <c r="D936" s="10"/>
    </row>
    <row r="937" spans="1:4" s="72" customFormat="1" x14ac:dyDescent="0.3">
      <c r="A937" s="10"/>
      <c r="B937" s="10"/>
      <c r="C937" s="27"/>
      <c r="D937" s="10"/>
    </row>
    <row r="938" spans="1:4" s="72" customFormat="1" x14ac:dyDescent="0.3">
      <c r="A938" s="10"/>
      <c r="B938" s="10"/>
      <c r="C938" s="27"/>
      <c r="D938" s="10"/>
    </row>
    <row r="939" spans="1:4" s="72" customFormat="1" x14ac:dyDescent="0.3">
      <c r="A939" s="10"/>
      <c r="B939" s="10"/>
      <c r="C939" s="27"/>
      <c r="D939" s="10"/>
    </row>
    <row r="940" spans="1:4" s="72" customFormat="1" x14ac:dyDescent="0.3">
      <c r="A940" s="10"/>
      <c r="B940" s="10"/>
      <c r="C940" s="27"/>
      <c r="D940" s="10"/>
    </row>
    <row r="941" spans="1:4" s="72" customFormat="1" x14ac:dyDescent="0.3">
      <c r="A941" s="10"/>
      <c r="B941" s="10"/>
      <c r="C941" s="27"/>
      <c r="D941" s="10"/>
    </row>
    <row r="942" spans="1:4" s="72" customFormat="1" x14ac:dyDescent="0.3">
      <c r="A942" s="10"/>
      <c r="B942" s="10"/>
      <c r="C942" s="27"/>
      <c r="D942" s="10"/>
    </row>
    <row r="943" spans="1:4" s="72" customFormat="1" x14ac:dyDescent="0.3">
      <c r="A943" s="10"/>
      <c r="B943" s="10"/>
      <c r="C943" s="27"/>
      <c r="D943" s="10"/>
    </row>
    <row r="944" spans="1:4" s="72" customFormat="1" x14ac:dyDescent="0.3">
      <c r="A944" s="10"/>
      <c r="B944" s="10"/>
      <c r="C944" s="27"/>
      <c r="D944" s="10"/>
    </row>
    <row r="945" spans="1:4" s="72" customFormat="1" x14ac:dyDescent="0.3">
      <c r="A945" s="10"/>
      <c r="B945" s="10"/>
      <c r="C945" s="27"/>
      <c r="D945" s="10"/>
    </row>
    <row r="946" spans="1:4" s="72" customFormat="1" x14ac:dyDescent="0.3">
      <c r="A946" s="10"/>
      <c r="B946" s="10"/>
      <c r="C946" s="27"/>
      <c r="D946" s="10"/>
    </row>
    <row r="947" spans="1:4" s="72" customFormat="1" x14ac:dyDescent="0.3">
      <c r="A947" s="10"/>
      <c r="B947" s="10"/>
      <c r="C947" s="27"/>
      <c r="D947" s="10"/>
    </row>
    <row r="948" spans="1:4" s="72" customFormat="1" x14ac:dyDescent="0.3">
      <c r="A948" s="10"/>
      <c r="B948" s="10"/>
      <c r="C948" s="27"/>
      <c r="D948" s="10"/>
    </row>
    <row r="949" spans="1:4" s="72" customFormat="1" x14ac:dyDescent="0.3">
      <c r="A949" s="10"/>
      <c r="B949" s="10"/>
      <c r="C949" s="27"/>
      <c r="D949" s="10"/>
    </row>
    <row r="950" spans="1:4" s="72" customFormat="1" x14ac:dyDescent="0.3">
      <c r="A950" s="10"/>
      <c r="B950" s="10"/>
      <c r="C950" s="27"/>
      <c r="D950" s="10"/>
    </row>
    <row r="951" spans="1:4" s="72" customFormat="1" x14ac:dyDescent="0.3">
      <c r="A951" s="10"/>
      <c r="B951" s="10"/>
      <c r="C951" s="27"/>
      <c r="D951" s="10"/>
    </row>
    <row r="952" spans="1:4" s="72" customFormat="1" x14ac:dyDescent="0.3">
      <c r="A952" s="10"/>
      <c r="B952" s="10"/>
      <c r="C952" s="27"/>
      <c r="D952" s="10"/>
    </row>
    <row r="953" spans="1:4" s="72" customFormat="1" x14ac:dyDescent="0.3">
      <c r="A953" s="10"/>
      <c r="B953" s="10"/>
      <c r="C953" s="27"/>
      <c r="D953" s="10"/>
    </row>
    <row r="954" spans="1:4" s="72" customFormat="1" x14ac:dyDescent="0.3">
      <c r="A954" s="10"/>
      <c r="B954" s="10"/>
      <c r="C954" s="27"/>
      <c r="D954" s="10"/>
    </row>
    <row r="955" spans="1:4" s="72" customFormat="1" x14ac:dyDescent="0.3">
      <c r="A955" s="10"/>
      <c r="B955" s="10"/>
      <c r="C955" s="27"/>
      <c r="D955" s="10"/>
    </row>
    <row r="956" spans="1:4" s="72" customFormat="1" x14ac:dyDescent="0.3">
      <c r="A956" s="10"/>
      <c r="B956" s="10"/>
      <c r="C956" s="27"/>
      <c r="D956" s="10"/>
    </row>
    <row r="957" spans="1:4" s="72" customFormat="1" x14ac:dyDescent="0.3">
      <c r="A957" s="10"/>
      <c r="B957" s="10"/>
      <c r="C957" s="27"/>
      <c r="D957" s="10"/>
    </row>
    <row r="958" spans="1:4" s="72" customFormat="1" x14ac:dyDescent="0.3">
      <c r="A958" s="10"/>
      <c r="B958" s="10"/>
      <c r="C958" s="27"/>
      <c r="D958" s="10"/>
    </row>
    <row r="959" spans="1:4" s="72" customFormat="1" x14ac:dyDescent="0.3">
      <c r="A959" s="10"/>
      <c r="B959" s="10"/>
      <c r="C959" s="27"/>
      <c r="D959" s="10"/>
    </row>
    <row r="960" spans="1:4" s="72" customFormat="1" x14ac:dyDescent="0.3">
      <c r="A960" s="10"/>
      <c r="B960" s="10"/>
      <c r="C960" s="27"/>
      <c r="D960" s="10"/>
    </row>
    <row r="961" spans="1:4" s="72" customFormat="1" x14ac:dyDescent="0.3">
      <c r="A961" s="10"/>
      <c r="B961" s="10"/>
      <c r="C961" s="27"/>
      <c r="D961" s="10"/>
    </row>
    <row r="962" spans="1:4" s="72" customFormat="1" x14ac:dyDescent="0.3">
      <c r="A962" s="10"/>
      <c r="B962" s="10"/>
      <c r="C962" s="27"/>
      <c r="D962" s="10"/>
    </row>
    <row r="963" spans="1:4" s="72" customFormat="1" x14ac:dyDescent="0.3">
      <c r="A963" s="10"/>
      <c r="B963" s="10"/>
      <c r="C963" s="27"/>
      <c r="D963" s="10"/>
    </row>
    <row r="964" spans="1:4" s="72" customFormat="1" x14ac:dyDescent="0.3">
      <c r="A964" s="10"/>
      <c r="B964" s="10"/>
      <c r="C964" s="27"/>
      <c r="D964" s="10"/>
    </row>
    <row r="965" spans="1:4" s="72" customFormat="1" x14ac:dyDescent="0.3">
      <c r="A965" s="10"/>
      <c r="B965" s="10"/>
      <c r="C965" s="27"/>
      <c r="D965" s="10"/>
    </row>
    <row r="966" spans="1:4" s="72" customFormat="1" x14ac:dyDescent="0.3">
      <c r="A966" s="10"/>
      <c r="B966" s="10"/>
      <c r="C966" s="27"/>
      <c r="D966" s="10"/>
    </row>
    <row r="967" spans="1:4" s="72" customFormat="1" x14ac:dyDescent="0.3">
      <c r="A967" s="10"/>
      <c r="B967" s="10"/>
      <c r="C967" s="27"/>
      <c r="D967" s="10"/>
    </row>
    <row r="968" spans="1:4" s="72" customFormat="1" x14ac:dyDescent="0.3">
      <c r="A968" s="10"/>
      <c r="B968" s="10"/>
      <c r="C968" s="27"/>
      <c r="D968" s="10"/>
    </row>
    <row r="969" spans="1:4" s="72" customFormat="1" x14ac:dyDescent="0.3">
      <c r="A969" s="10"/>
      <c r="B969" s="10"/>
      <c r="C969" s="27"/>
      <c r="D969" s="10"/>
    </row>
    <row r="970" spans="1:4" s="72" customFormat="1" x14ac:dyDescent="0.3">
      <c r="A970" s="10"/>
      <c r="B970" s="10"/>
      <c r="C970" s="27"/>
      <c r="D970" s="10"/>
    </row>
    <row r="971" spans="1:4" s="72" customFormat="1" x14ac:dyDescent="0.3">
      <c r="A971" s="10"/>
      <c r="B971" s="10"/>
      <c r="C971" s="27"/>
      <c r="D971" s="10"/>
    </row>
    <row r="972" spans="1:4" s="72" customFormat="1" x14ac:dyDescent="0.3">
      <c r="A972" s="10"/>
      <c r="B972" s="10"/>
      <c r="C972" s="27"/>
      <c r="D972" s="10"/>
    </row>
    <row r="973" spans="1:4" s="72" customFormat="1" x14ac:dyDescent="0.3">
      <c r="A973" s="10"/>
      <c r="B973" s="10"/>
      <c r="C973" s="27"/>
      <c r="D973" s="10"/>
    </row>
    <row r="974" spans="1:4" s="72" customFormat="1" x14ac:dyDescent="0.3">
      <c r="A974" s="10"/>
      <c r="B974" s="10"/>
      <c r="C974" s="27"/>
      <c r="D974" s="10"/>
    </row>
    <row r="975" spans="1:4" s="72" customFormat="1" x14ac:dyDescent="0.3">
      <c r="A975" s="10"/>
      <c r="B975" s="10"/>
      <c r="C975" s="27"/>
      <c r="D975" s="10"/>
    </row>
    <row r="976" spans="1:4" s="72" customFormat="1" x14ac:dyDescent="0.3">
      <c r="A976" s="10"/>
      <c r="B976" s="10"/>
      <c r="C976" s="27"/>
      <c r="D976" s="10"/>
    </row>
    <row r="977" spans="1:4" s="72" customFormat="1" x14ac:dyDescent="0.3">
      <c r="A977" s="10"/>
      <c r="B977" s="10"/>
      <c r="C977" s="27"/>
      <c r="D977" s="10"/>
    </row>
    <row r="978" spans="1:4" s="72" customFormat="1" x14ac:dyDescent="0.3">
      <c r="A978" s="10"/>
      <c r="B978" s="10"/>
      <c r="C978" s="27"/>
      <c r="D978" s="10"/>
    </row>
    <row r="979" spans="1:4" s="72" customFormat="1" x14ac:dyDescent="0.3">
      <c r="A979" s="10"/>
      <c r="B979" s="10"/>
      <c r="C979" s="27"/>
      <c r="D979" s="10"/>
    </row>
    <row r="980" spans="1:4" s="72" customFormat="1" x14ac:dyDescent="0.3">
      <c r="A980" s="10"/>
      <c r="B980" s="10"/>
      <c r="C980" s="27"/>
      <c r="D980" s="10"/>
    </row>
    <row r="981" spans="1:4" s="72" customFormat="1" x14ac:dyDescent="0.3">
      <c r="A981" s="10"/>
      <c r="B981" s="10"/>
      <c r="C981" s="27"/>
      <c r="D981" s="10"/>
    </row>
    <row r="982" spans="1:4" s="72" customFormat="1" x14ac:dyDescent="0.3">
      <c r="A982" s="10"/>
      <c r="B982" s="10"/>
      <c r="C982" s="27"/>
      <c r="D982" s="10"/>
    </row>
    <row r="983" spans="1:4" s="72" customFormat="1" x14ac:dyDescent="0.3">
      <c r="A983" s="10"/>
      <c r="B983" s="10"/>
      <c r="C983" s="27"/>
      <c r="D983" s="10"/>
    </row>
    <row r="984" spans="1:4" s="72" customFormat="1" x14ac:dyDescent="0.3">
      <c r="A984" s="10"/>
      <c r="B984" s="10"/>
      <c r="C984" s="27"/>
      <c r="D984" s="10"/>
    </row>
    <row r="985" spans="1:4" s="72" customFormat="1" x14ac:dyDescent="0.3">
      <c r="A985" s="10"/>
      <c r="B985" s="10"/>
      <c r="C985" s="27"/>
      <c r="D985" s="10"/>
    </row>
    <row r="986" spans="1:4" s="72" customFormat="1" x14ac:dyDescent="0.3">
      <c r="A986" s="10"/>
      <c r="B986" s="10"/>
      <c r="C986" s="27"/>
      <c r="D986" s="10"/>
    </row>
    <row r="987" spans="1:4" s="72" customFormat="1" x14ac:dyDescent="0.3">
      <c r="A987" s="10"/>
      <c r="B987" s="10"/>
      <c r="C987" s="27"/>
      <c r="D987" s="10"/>
    </row>
    <row r="988" spans="1:4" s="72" customFormat="1" x14ac:dyDescent="0.3">
      <c r="A988" s="10"/>
      <c r="B988" s="10"/>
      <c r="C988" s="27"/>
      <c r="D988" s="10"/>
    </row>
    <row r="989" spans="1:4" s="72" customFormat="1" x14ac:dyDescent="0.3">
      <c r="A989" s="10"/>
      <c r="B989" s="10"/>
      <c r="C989" s="27"/>
      <c r="D989" s="10"/>
    </row>
    <row r="990" spans="1:4" s="72" customFormat="1" x14ac:dyDescent="0.3">
      <c r="A990" s="10"/>
      <c r="B990" s="10"/>
      <c r="C990" s="27"/>
      <c r="D990" s="10"/>
    </row>
    <row r="991" spans="1:4" s="72" customFormat="1" x14ac:dyDescent="0.3">
      <c r="A991" s="10"/>
      <c r="B991" s="10"/>
      <c r="C991" s="27"/>
      <c r="D991" s="10"/>
    </row>
    <row r="992" spans="1:4" s="72" customFormat="1" x14ac:dyDescent="0.3">
      <c r="A992" s="10"/>
      <c r="B992" s="10"/>
      <c r="C992" s="27"/>
      <c r="D992" s="10"/>
    </row>
    <row r="993" spans="1:4" s="72" customFormat="1" x14ac:dyDescent="0.3">
      <c r="A993" s="10"/>
      <c r="B993" s="10"/>
      <c r="C993" s="27"/>
      <c r="D993" s="10"/>
    </row>
    <row r="994" spans="1:4" s="72" customFormat="1" x14ac:dyDescent="0.3">
      <c r="A994" s="10"/>
      <c r="B994" s="10"/>
      <c r="C994" s="27"/>
      <c r="D994" s="10"/>
    </row>
    <row r="995" spans="1:4" s="72" customFormat="1" x14ac:dyDescent="0.3">
      <c r="A995" s="10"/>
      <c r="B995" s="10"/>
      <c r="C995" s="27"/>
      <c r="D995" s="10"/>
    </row>
    <row r="996" spans="1:4" s="72" customFormat="1" x14ac:dyDescent="0.3">
      <c r="A996" s="10"/>
      <c r="B996" s="10"/>
      <c r="C996" s="27"/>
      <c r="D996" s="10"/>
    </row>
    <row r="997" spans="1:4" s="72" customFormat="1" x14ac:dyDescent="0.3">
      <c r="A997" s="10"/>
      <c r="B997" s="10"/>
      <c r="C997" s="27"/>
      <c r="D997" s="10"/>
    </row>
    <row r="998" spans="1:4" s="72" customFormat="1" x14ac:dyDescent="0.3">
      <c r="A998" s="10"/>
      <c r="B998" s="10"/>
      <c r="C998" s="27"/>
      <c r="D998" s="10"/>
    </row>
    <row r="999" spans="1:4" s="72" customFormat="1" x14ac:dyDescent="0.3">
      <c r="A999" s="10"/>
      <c r="B999" s="10"/>
      <c r="C999" s="27"/>
      <c r="D999" s="10"/>
    </row>
    <row r="1000" spans="1:4" s="72" customFormat="1" x14ac:dyDescent="0.3">
      <c r="A1000" s="10"/>
      <c r="B1000" s="10"/>
      <c r="C1000" s="27"/>
      <c r="D1000" s="10"/>
    </row>
    <row r="1001" spans="1:4" s="72" customFormat="1" x14ac:dyDescent="0.3">
      <c r="A1001" s="10"/>
      <c r="B1001" s="10"/>
      <c r="C1001" s="27"/>
      <c r="D1001" s="10"/>
    </row>
    <row r="1002" spans="1:4" s="72" customFormat="1" x14ac:dyDescent="0.3">
      <c r="A1002" s="10"/>
      <c r="B1002" s="10"/>
      <c r="C1002" s="27"/>
      <c r="D1002" s="10"/>
    </row>
    <row r="1003" spans="1:4" s="72" customFormat="1" x14ac:dyDescent="0.3">
      <c r="A1003" s="10"/>
      <c r="B1003" s="10"/>
      <c r="C1003" s="27"/>
      <c r="D1003" s="10"/>
    </row>
    <row r="1004" spans="1:4" s="72" customFormat="1" x14ac:dyDescent="0.3">
      <c r="A1004" s="10"/>
      <c r="B1004" s="10"/>
      <c r="C1004" s="27"/>
      <c r="D1004" s="10"/>
    </row>
    <row r="1005" spans="1:4" s="72" customFormat="1" x14ac:dyDescent="0.3">
      <c r="A1005" s="10"/>
      <c r="B1005" s="10"/>
      <c r="C1005" s="27"/>
      <c r="D1005" s="10"/>
    </row>
    <row r="1006" spans="1:4" s="72" customFormat="1" x14ac:dyDescent="0.3">
      <c r="A1006" s="10"/>
      <c r="B1006" s="10"/>
      <c r="C1006" s="27"/>
      <c r="D1006" s="10"/>
    </row>
    <row r="1007" spans="1:4" s="72" customFormat="1" x14ac:dyDescent="0.3">
      <c r="A1007" s="10"/>
      <c r="B1007" s="10"/>
      <c r="C1007" s="27"/>
      <c r="D1007" s="10"/>
    </row>
    <row r="1008" spans="1:4" s="72" customFormat="1" x14ac:dyDescent="0.3">
      <c r="A1008" s="10"/>
      <c r="B1008" s="10"/>
      <c r="C1008" s="27"/>
      <c r="D1008" s="10"/>
    </row>
    <row r="1009" spans="1:4" s="72" customFormat="1" x14ac:dyDescent="0.3">
      <c r="A1009" s="10"/>
      <c r="B1009" s="10"/>
      <c r="C1009" s="27"/>
      <c r="D1009" s="10"/>
    </row>
    <row r="1010" spans="1:4" s="72" customFormat="1" x14ac:dyDescent="0.3">
      <c r="A1010" s="10"/>
      <c r="B1010" s="10"/>
      <c r="C1010" s="27"/>
      <c r="D1010" s="10"/>
    </row>
    <row r="1011" spans="1:4" s="72" customFormat="1" x14ac:dyDescent="0.3">
      <c r="A1011" s="10"/>
      <c r="B1011" s="10"/>
      <c r="C1011" s="27"/>
      <c r="D1011" s="10"/>
    </row>
    <row r="1012" spans="1:4" s="72" customFormat="1" x14ac:dyDescent="0.3">
      <c r="A1012" s="10"/>
      <c r="B1012" s="10"/>
      <c r="C1012" s="27"/>
      <c r="D1012" s="10"/>
    </row>
    <row r="1013" spans="1:4" s="72" customFormat="1" x14ac:dyDescent="0.3">
      <c r="A1013" s="10"/>
      <c r="B1013" s="10"/>
      <c r="C1013" s="27"/>
      <c r="D1013" s="10"/>
    </row>
    <row r="1014" spans="1:4" s="72" customFormat="1" x14ac:dyDescent="0.3">
      <c r="A1014" s="10"/>
      <c r="B1014" s="10"/>
      <c r="C1014" s="27"/>
      <c r="D1014" s="10"/>
    </row>
    <row r="1015" spans="1:4" s="72" customFormat="1" x14ac:dyDescent="0.3">
      <c r="A1015" s="10"/>
      <c r="B1015" s="10"/>
      <c r="C1015" s="27"/>
      <c r="D1015" s="10"/>
    </row>
    <row r="1016" spans="1:4" s="72" customFormat="1" x14ac:dyDescent="0.3">
      <c r="A1016" s="10"/>
      <c r="B1016" s="10"/>
      <c r="C1016" s="27"/>
      <c r="D1016" s="10"/>
    </row>
    <row r="1017" spans="1:4" s="72" customFormat="1" x14ac:dyDescent="0.3">
      <c r="A1017" s="10"/>
      <c r="B1017" s="10"/>
      <c r="C1017" s="27"/>
      <c r="D1017" s="10"/>
    </row>
    <row r="1018" spans="1:4" s="72" customFormat="1" x14ac:dyDescent="0.3">
      <c r="A1018" s="10"/>
      <c r="B1018" s="10"/>
      <c r="C1018" s="27"/>
      <c r="D1018" s="10"/>
    </row>
    <row r="1019" spans="1:4" s="72" customFormat="1" x14ac:dyDescent="0.3">
      <c r="A1019" s="10"/>
      <c r="B1019" s="10"/>
      <c r="C1019" s="27"/>
      <c r="D1019" s="10"/>
    </row>
    <row r="1020" spans="1:4" s="72" customFormat="1" x14ac:dyDescent="0.3">
      <c r="A1020" s="10"/>
      <c r="B1020" s="10"/>
      <c r="C1020" s="27"/>
      <c r="D1020" s="10"/>
    </row>
    <row r="1021" spans="1:4" s="72" customFormat="1" x14ac:dyDescent="0.3">
      <c r="A1021" s="10"/>
      <c r="B1021" s="10"/>
      <c r="C1021" s="27"/>
      <c r="D1021" s="10"/>
    </row>
    <row r="1022" spans="1:4" s="72" customFormat="1" x14ac:dyDescent="0.3">
      <c r="A1022" s="10"/>
      <c r="B1022" s="10"/>
      <c r="C1022" s="27"/>
      <c r="D1022" s="10"/>
    </row>
    <row r="1023" spans="1:4" s="72" customFormat="1" x14ac:dyDescent="0.3">
      <c r="A1023" s="10"/>
      <c r="B1023" s="10"/>
      <c r="C1023" s="27"/>
      <c r="D1023" s="10"/>
    </row>
    <row r="1024" spans="1:4" s="72" customFormat="1" x14ac:dyDescent="0.3">
      <c r="A1024" s="10"/>
      <c r="B1024" s="10"/>
      <c r="C1024" s="27"/>
      <c r="D1024" s="10"/>
    </row>
    <row r="1025" spans="1:4" s="72" customFormat="1" x14ac:dyDescent="0.3">
      <c r="A1025" s="10"/>
      <c r="B1025" s="10"/>
      <c r="C1025" s="27"/>
      <c r="D1025" s="10"/>
    </row>
    <row r="1026" spans="1:4" s="72" customFormat="1" x14ac:dyDescent="0.3">
      <c r="A1026" s="10"/>
      <c r="B1026" s="10"/>
      <c r="C1026" s="27"/>
      <c r="D1026" s="10"/>
    </row>
    <row r="1027" spans="1:4" s="72" customFormat="1" x14ac:dyDescent="0.3">
      <c r="A1027" s="10"/>
      <c r="B1027" s="10"/>
      <c r="C1027" s="27"/>
      <c r="D1027" s="10"/>
    </row>
    <row r="1028" spans="1:4" s="72" customFormat="1" x14ac:dyDescent="0.3">
      <c r="A1028" s="10"/>
      <c r="B1028" s="10"/>
      <c r="C1028" s="27"/>
      <c r="D1028" s="10"/>
    </row>
    <row r="1029" spans="1:4" s="72" customFormat="1" x14ac:dyDescent="0.3">
      <c r="A1029" s="10"/>
      <c r="B1029" s="10"/>
      <c r="C1029" s="27"/>
      <c r="D1029" s="10"/>
    </row>
    <row r="1030" spans="1:4" s="72" customFormat="1" x14ac:dyDescent="0.3">
      <c r="A1030" s="10"/>
      <c r="B1030" s="10"/>
      <c r="C1030" s="27"/>
      <c r="D1030" s="10"/>
    </row>
    <row r="1031" spans="1:4" s="72" customFormat="1" x14ac:dyDescent="0.3">
      <c r="A1031" s="10"/>
      <c r="B1031" s="10"/>
      <c r="C1031" s="27"/>
      <c r="D1031" s="10"/>
    </row>
    <row r="1032" spans="1:4" s="72" customFormat="1" x14ac:dyDescent="0.3">
      <c r="A1032" s="10"/>
      <c r="B1032" s="10"/>
      <c r="C1032" s="27"/>
      <c r="D1032" s="10"/>
    </row>
    <row r="1033" spans="1:4" s="72" customFormat="1" x14ac:dyDescent="0.3">
      <c r="A1033" s="10"/>
      <c r="B1033" s="10"/>
      <c r="C1033" s="27"/>
      <c r="D1033" s="10"/>
    </row>
    <row r="1034" spans="1:4" s="72" customFormat="1" x14ac:dyDescent="0.3">
      <c r="A1034" s="10"/>
      <c r="B1034" s="10"/>
      <c r="C1034" s="27"/>
      <c r="D1034" s="10"/>
    </row>
    <row r="1035" spans="1:4" s="72" customFormat="1" x14ac:dyDescent="0.3">
      <c r="A1035" s="10"/>
      <c r="B1035" s="10"/>
      <c r="C1035" s="27"/>
      <c r="D1035" s="10"/>
    </row>
    <row r="1036" spans="1:4" s="72" customFormat="1" x14ac:dyDescent="0.3">
      <c r="A1036" s="10"/>
      <c r="B1036" s="10"/>
      <c r="C1036" s="27"/>
      <c r="D1036" s="10"/>
    </row>
    <row r="1037" spans="1:4" s="72" customFormat="1" x14ac:dyDescent="0.3">
      <c r="A1037" s="10"/>
      <c r="B1037" s="10"/>
      <c r="C1037" s="27"/>
      <c r="D1037" s="10"/>
    </row>
    <row r="1038" spans="1:4" s="72" customFormat="1" x14ac:dyDescent="0.3">
      <c r="A1038" s="10"/>
      <c r="B1038" s="10"/>
      <c r="C1038" s="27"/>
      <c r="D1038" s="10"/>
    </row>
    <row r="1039" spans="1:4" s="72" customFormat="1" x14ac:dyDescent="0.3">
      <c r="A1039" s="10"/>
      <c r="B1039" s="10"/>
      <c r="C1039" s="27"/>
      <c r="D1039" s="10"/>
    </row>
    <row r="1040" spans="1:4" s="72" customFormat="1" x14ac:dyDescent="0.3">
      <c r="A1040" s="10"/>
      <c r="B1040" s="10"/>
      <c r="C1040" s="27"/>
      <c r="D1040" s="10"/>
    </row>
    <row r="1041" spans="1:4" s="72" customFormat="1" x14ac:dyDescent="0.3">
      <c r="A1041" s="10"/>
      <c r="B1041" s="10"/>
      <c r="C1041" s="27"/>
      <c r="D1041" s="10"/>
    </row>
    <row r="1042" spans="1:4" s="72" customFormat="1" x14ac:dyDescent="0.3">
      <c r="A1042" s="10"/>
      <c r="B1042" s="10"/>
      <c r="C1042" s="27"/>
      <c r="D1042" s="10"/>
    </row>
    <row r="1043" spans="1:4" s="72" customFormat="1" x14ac:dyDescent="0.3">
      <c r="A1043" s="10"/>
      <c r="B1043" s="10"/>
      <c r="C1043" s="27"/>
      <c r="D1043" s="10"/>
    </row>
    <row r="1044" spans="1:4" s="72" customFormat="1" x14ac:dyDescent="0.3">
      <c r="A1044" s="10"/>
      <c r="B1044" s="10"/>
      <c r="C1044" s="27"/>
      <c r="D1044" s="10"/>
    </row>
    <row r="1045" spans="1:4" s="72" customFormat="1" x14ac:dyDescent="0.3">
      <c r="A1045" s="10"/>
      <c r="B1045" s="10"/>
      <c r="C1045" s="27"/>
      <c r="D1045" s="10"/>
    </row>
    <row r="1046" spans="1:4" s="72" customFormat="1" x14ac:dyDescent="0.3">
      <c r="A1046" s="10"/>
      <c r="B1046" s="10"/>
      <c r="C1046" s="27"/>
      <c r="D1046" s="10"/>
    </row>
    <row r="1047" spans="1:4" s="72" customFormat="1" x14ac:dyDescent="0.3">
      <c r="A1047" s="10"/>
      <c r="B1047" s="10"/>
      <c r="C1047" s="27"/>
      <c r="D1047" s="10"/>
    </row>
    <row r="1048" spans="1:4" s="72" customFormat="1" x14ac:dyDescent="0.3">
      <c r="A1048" s="10"/>
      <c r="B1048" s="10"/>
      <c r="C1048" s="27"/>
      <c r="D1048" s="10"/>
    </row>
    <row r="1049" spans="1:4" s="72" customFormat="1" x14ac:dyDescent="0.3">
      <c r="A1049" s="10"/>
      <c r="B1049" s="10"/>
      <c r="C1049" s="27"/>
      <c r="D1049" s="10"/>
    </row>
    <row r="1050" spans="1:4" s="72" customFormat="1" x14ac:dyDescent="0.3">
      <c r="A1050" s="10"/>
      <c r="B1050" s="10"/>
      <c r="C1050" s="27"/>
      <c r="D1050" s="10"/>
    </row>
    <row r="1051" spans="1:4" s="72" customFormat="1" x14ac:dyDescent="0.3">
      <c r="A1051" s="10"/>
      <c r="B1051" s="10"/>
      <c r="C1051" s="27"/>
      <c r="D1051" s="10"/>
    </row>
    <row r="1052" spans="1:4" s="72" customFormat="1" x14ac:dyDescent="0.3">
      <c r="A1052" s="10"/>
      <c r="B1052" s="10"/>
      <c r="C1052" s="27"/>
      <c r="D1052" s="10"/>
    </row>
    <row r="1053" spans="1:4" s="72" customFormat="1" x14ac:dyDescent="0.3">
      <c r="A1053" s="10"/>
      <c r="B1053" s="10"/>
      <c r="C1053" s="27"/>
      <c r="D1053" s="10"/>
    </row>
    <row r="1054" spans="1:4" s="72" customFormat="1" x14ac:dyDescent="0.3">
      <c r="A1054" s="10"/>
      <c r="B1054" s="10"/>
      <c r="C1054" s="27"/>
      <c r="D1054" s="10"/>
    </row>
    <row r="1055" spans="1:4" s="72" customFormat="1" x14ac:dyDescent="0.3">
      <c r="A1055" s="10"/>
      <c r="B1055" s="10"/>
      <c r="C1055" s="27"/>
      <c r="D1055" s="10"/>
    </row>
    <row r="1056" spans="1:4" s="72" customFormat="1" x14ac:dyDescent="0.3">
      <c r="A1056" s="10"/>
      <c r="B1056" s="10"/>
      <c r="C1056" s="27"/>
      <c r="D1056" s="10"/>
    </row>
    <row r="1057" spans="1:4" s="72" customFormat="1" x14ac:dyDescent="0.3">
      <c r="A1057" s="10"/>
      <c r="B1057" s="10"/>
      <c r="C1057" s="27"/>
      <c r="D1057" s="10"/>
    </row>
    <row r="1058" spans="1:4" s="72" customFormat="1" x14ac:dyDescent="0.3">
      <c r="A1058" s="10"/>
      <c r="B1058" s="10"/>
      <c r="C1058" s="27"/>
      <c r="D1058" s="10"/>
    </row>
    <row r="1059" spans="1:4" s="72" customFormat="1" x14ac:dyDescent="0.3">
      <c r="A1059" s="10"/>
      <c r="B1059" s="10"/>
      <c r="C1059" s="27"/>
      <c r="D1059" s="10"/>
    </row>
    <row r="1060" spans="1:4" s="72" customFormat="1" x14ac:dyDescent="0.3">
      <c r="A1060" s="10"/>
      <c r="B1060" s="10"/>
      <c r="C1060" s="27"/>
      <c r="D1060" s="10"/>
    </row>
    <row r="1061" spans="1:4" s="72" customFormat="1" x14ac:dyDescent="0.3">
      <c r="A1061" s="10"/>
      <c r="B1061" s="10"/>
      <c r="C1061" s="27"/>
      <c r="D1061" s="10"/>
    </row>
    <row r="1062" spans="1:4" s="72" customFormat="1" x14ac:dyDescent="0.3">
      <c r="A1062" s="10"/>
      <c r="B1062" s="10"/>
      <c r="C1062" s="27"/>
      <c r="D1062" s="10"/>
    </row>
    <row r="1063" spans="1:4" s="72" customFormat="1" x14ac:dyDescent="0.3">
      <c r="A1063" s="10"/>
      <c r="B1063" s="10"/>
      <c r="C1063" s="27"/>
      <c r="D1063" s="10"/>
    </row>
    <row r="1064" spans="1:4" s="72" customFormat="1" x14ac:dyDescent="0.3">
      <c r="A1064" s="10"/>
      <c r="B1064" s="10"/>
      <c r="C1064" s="27"/>
      <c r="D1064" s="10"/>
    </row>
    <row r="1065" spans="1:4" s="72" customFormat="1" x14ac:dyDescent="0.3">
      <c r="A1065" s="10"/>
      <c r="B1065" s="10"/>
      <c r="C1065" s="27"/>
      <c r="D1065" s="10"/>
    </row>
    <row r="1066" spans="1:4" s="72" customFormat="1" x14ac:dyDescent="0.3">
      <c r="A1066" s="10"/>
      <c r="B1066" s="10"/>
      <c r="C1066" s="27"/>
      <c r="D1066" s="10"/>
    </row>
    <row r="1067" spans="1:4" s="72" customFormat="1" x14ac:dyDescent="0.3">
      <c r="A1067" s="10"/>
      <c r="B1067" s="10"/>
      <c r="C1067" s="27"/>
      <c r="D1067" s="10"/>
    </row>
    <row r="1068" spans="1:4" s="72" customFormat="1" x14ac:dyDescent="0.3">
      <c r="A1068" s="10"/>
      <c r="B1068" s="10"/>
      <c r="C1068" s="27"/>
      <c r="D1068" s="10"/>
    </row>
    <row r="1069" spans="1:4" s="72" customFormat="1" x14ac:dyDescent="0.3">
      <c r="A1069" s="10"/>
      <c r="B1069" s="10"/>
      <c r="C1069" s="27"/>
      <c r="D1069" s="10"/>
    </row>
    <row r="1070" spans="1:4" s="72" customFormat="1" x14ac:dyDescent="0.3">
      <c r="A1070" s="10"/>
      <c r="B1070" s="10"/>
      <c r="C1070" s="27"/>
      <c r="D1070" s="10"/>
    </row>
    <row r="1071" spans="1:4" s="72" customFormat="1" x14ac:dyDescent="0.3">
      <c r="A1071" s="10"/>
      <c r="B1071" s="10"/>
      <c r="C1071" s="27"/>
      <c r="D1071" s="10"/>
    </row>
    <row r="1072" spans="1:4" s="72" customFormat="1" x14ac:dyDescent="0.3">
      <c r="A1072" s="10"/>
      <c r="B1072" s="10"/>
      <c r="C1072" s="27"/>
      <c r="D1072" s="10"/>
    </row>
    <row r="1073" spans="1:4" s="72" customFormat="1" x14ac:dyDescent="0.3">
      <c r="A1073" s="10"/>
      <c r="B1073" s="10"/>
      <c r="C1073" s="27"/>
      <c r="D1073" s="10"/>
    </row>
    <row r="1074" spans="1:4" s="72" customFormat="1" x14ac:dyDescent="0.3">
      <c r="A1074" s="10"/>
      <c r="B1074" s="10"/>
      <c r="C1074" s="27"/>
      <c r="D1074" s="10"/>
    </row>
    <row r="1075" spans="1:4" s="72" customFormat="1" x14ac:dyDescent="0.3">
      <c r="A1075" s="10"/>
      <c r="B1075" s="10"/>
      <c r="C1075" s="27"/>
      <c r="D1075" s="10"/>
    </row>
    <row r="1076" spans="1:4" s="72" customFormat="1" x14ac:dyDescent="0.3">
      <c r="A1076" s="10"/>
      <c r="B1076" s="10"/>
      <c r="C1076" s="27"/>
      <c r="D1076" s="10"/>
    </row>
    <row r="1077" spans="1:4" s="72" customFormat="1" x14ac:dyDescent="0.3">
      <c r="A1077" s="10"/>
      <c r="B1077" s="10"/>
      <c r="C1077" s="27"/>
      <c r="D1077" s="10"/>
    </row>
    <row r="1078" spans="1:4" s="72" customFormat="1" x14ac:dyDescent="0.3">
      <c r="A1078" s="10"/>
      <c r="B1078" s="10"/>
      <c r="C1078" s="27"/>
      <c r="D1078" s="10"/>
    </row>
    <row r="1079" spans="1:4" s="72" customFormat="1" x14ac:dyDescent="0.3">
      <c r="A1079" s="10"/>
      <c r="B1079" s="10"/>
      <c r="C1079" s="27"/>
      <c r="D1079" s="10"/>
    </row>
    <row r="1080" spans="1:4" s="72" customFormat="1" x14ac:dyDescent="0.3">
      <c r="A1080" s="10"/>
      <c r="B1080" s="10"/>
      <c r="C1080" s="27"/>
      <c r="D1080" s="10"/>
    </row>
    <row r="1081" spans="1:4" s="72" customFormat="1" x14ac:dyDescent="0.3">
      <c r="A1081" s="10"/>
      <c r="B1081" s="10"/>
      <c r="C1081" s="27"/>
      <c r="D1081" s="10"/>
    </row>
    <row r="1082" spans="1:4" s="72" customFormat="1" x14ac:dyDescent="0.3">
      <c r="A1082" s="10"/>
      <c r="B1082" s="10"/>
      <c r="C1082" s="27"/>
      <c r="D1082" s="10"/>
    </row>
    <row r="1083" spans="1:4" s="72" customFormat="1" x14ac:dyDescent="0.3">
      <c r="A1083" s="10"/>
      <c r="B1083" s="10"/>
      <c r="C1083" s="27"/>
      <c r="D1083" s="10"/>
    </row>
    <row r="1084" spans="1:4" s="72" customFormat="1" x14ac:dyDescent="0.3">
      <c r="A1084" s="10"/>
      <c r="B1084" s="10"/>
      <c r="C1084" s="27"/>
      <c r="D1084" s="10"/>
    </row>
    <row r="1085" spans="1:4" s="72" customFormat="1" x14ac:dyDescent="0.3">
      <c r="A1085" s="10"/>
      <c r="B1085" s="10"/>
      <c r="C1085" s="27"/>
      <c r="D1085" s="10"/>
    </row>
    <row r="1086" spans="1:4" s="72" customFormat="1" x14ac:dyDescent="0.3">
      <c r="A1086" s="10"/>
      <c r="B1086" s="10"/>
      <c r="C1086" s="27"/>
      <c r="D1086" s="10"/>
    </row>
    <row r="1087" spans="1:4" s="72" customFormat="1" x14ac:dyDescent="0.3">
      <c r="A1087" s="10"/>
      <c r="B1087" s="10"/>
      <c r="C1087" s="27"/>
      <c r="D1087" s="10"/>
    </row>
    <row r="1088" spans="1:4" s="72" customFormat="1" x14ac:dyDescent="0.3">
      <c r="A1088" s="10"/>
      <c r="B1088" s="10"/>
      <c r="C1088" s="27"/>
      <c r="D1088" s="10"/>
    </row>
    <row r="1089" spans="1:4" s="72" customFormat="1" x14ac:dyDescent="0.3">
      <c r="A1089" s="10"/>
      <c r="B1089" s="10"/>
      <c r="C1089" s="27"/>
      <c r="D1089" s="10"/>
    </row>
    <row r="1090" spans="1:4" s="72" customFormat="1" x14ac:dyDescent="0.3">
      <c r="A1090" s="10"/>
      <c r="B1090" s="10"/>
      <c r="C1090" s="27"/>
      <c r="D1090" s="10"/>
    </row>
    <row r="1091" spans="1:4" s="72" customFormat="1" x14ac:dyDescent="0.3">
      <c r="A1091" s="10"/>
      <c r="B1091" s="10"/>
      <c r="C1091" s="27"/>
      <c r="D1091" s="10"/>
    </row>
    <row r="1092" spans="1:4" s="72" customFormat="1" x14ac:dyDescent="0.3">
      <c r="A1092" s="10"/>
      <c r="B1092" s="10"/>
      <c r="C1092" s="27"/>
      <c r="D1092" s="10"/>
    </row>
    <row r="1093" spans="1:4" s="72" customFormat="1" x14ac:dyDescent="0.3">
      <c r="A1093" s="10"/>
      <c r="B1093" s="10"/>
      <c r="C1093" s="27"/>
      <c r="D1093" s="10"/>
    </row>
    <row r="1094" spans="1:4" s="72" customFormat="1" x14ac:dyDescent="0.3">
      <c r="A1094" s="10"/>
      <c r="B1094" s="10"/>
      <c r="C1094" s="27"/>
      <c r="D1094" s="10"/>
    </row>
    <row r="1095" spans="1:4" s="72" customFormat="1" x14ac:dyDescent="0.3">
      <c r="A1095" s="10"/>
      <c r="B1095" s="10"/>
      <c r="C1095" s="27"/>
      <c r="D1095" s="10"/>
    </row>
    <row r="1096" spans="1:4" s="72" customFormat="1" x14ac:dyDescent="0.3">
      <c r="A1096" s="10"/>
      <c r="B1096" s="10"/>
      <c r="C1096" s="27"/>
      <c r="D1096" s="10"/>
    </row>
    <row r="1097" spans="1:4" s="72" customFormat="1" x14ac:dyDescent="0.3">
      <c r="A1097" s="10"/>
      <c r="B1097" s="10"/>
      <c r="C1097" s="27"/>
      <c r="D1097" s="10"/>
    </row>
    <row r="1098" spans="1:4" s="72" customFormat="1" x14ac:dyDescent="0.3">
      <c r="A1098" s="10"/>
      <c r="B1098" s="10"/>
      <c r="C1098" s="27"/>
      <c r="D1098" s="10"/>
    </row>
  </sheetData>
  <mergeCells count="1">
    <mergeCell ref="B1:F1"/>
  </mergeCells>
  <pageMargins left="0.48" right="0.25" top="0.25" bottom="0" header="0" footer="0"/>
  <pageSetup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F2851-B2CC-46F2-972B-EC7D2542DE7C}">
  <dimension ref="A1:FP1100"/>
  <sheetViews>
    <sheetView tabSelected="1" topLeftCell="A31" zoomScale="75" zoomScaleNormal="75" workbookViewId="0">
      <pane xSplit="9" topLeftCell="J1" activePane="topRight" state="frozen"/>
      <selection pane="topRight" activeCell="J35" sqref="J35"/>
    </sheetView>
  </sheetViews>
  <sheetFormatPr defaultColWidth="9.109375" defaultRowHeight="14.4" x14ac:dyDescent="0.3"/>
  <cols>
    <col min="1" max="1" width="3.44140625" style="10" customWidth="1"/>
    <col min="2" max="2" width="30.88671875" style="10" customWidth="1"/>
    <col min="3" max="3" width="18.6640625" style="10" customWidth="1"/>
    <col min="4" max="4" width="15.6640625" style="10" customWidth="1"/>
    <col min="5" max="5" width="62.33203125" style="27" customWidth="1"/>
    <col min="6" max="6" width="14.88671875" style="10" customWidth="1"/>
    <col min="7" max="7" width="15.6640625" style="73" customWidth="1"/>
    <col min="8" max="9" width="15.6640625" style="72" customWidth="1"/>
    <col min="10" max="10" width="21.5546875" style="72" customWidth="1"/>
    <col min="11" max="11" width="75.6640625" style="76" customWidth="1"/>
    <col min="12" max="15" width="75.6640625" style="10" customWidth="1"/>
    <col min="16" max="16" width="78.5546875" style="10" customWidth="1"/>
    <col min="17" max="17" width="75.6640625" style="1" customWidth="1"/>
    <col min="18" max="18" width="6.33203125" style="10" customWidth="1"/>
    <col min="19" max="23" width="6.6640625" style="10" customWidth="1"/>
    <col min="24" max="24" width="8.88671875" style="10" customWidth="1"/>
    <col min="25" max="25" width="10.88671875" style="10" customWidth="1"/>
    <col min="26" max="26" width="9.5546875" style="10" customWidth="1"/>
    <col min="27" max="27" width="10.6640625" style="10" customWidth="1"/>
    <col min="28" max="28" width="11.109375" style="10" customWidth="1"/>
    <col min="29" max="29" width="11.33203125" style="10" customWidth="1"/>
    <col min="30" max="30" width="11.44140625" style="10" customWidth="1"/>
    <col min="31" max="31" width="12" style="10" customWidth="1"/>
    <col min="32" max="32" width="11.6640625" style="10" customWidth="1"/>
    <col min="33" max="33" width="11" style="10" customWidth="1"/>
    <col min="34" max="34" width="10.33203125" style="10" customWidth="1"/>
    <col min="35" max="35" width="11.109375" style="10" customWidth="1"/>
    <col min="36" max="37" width="10.6640625" style="10" customWidth="1"/>
    <col min="38" max="39" width="11" style="10" customWidth="1"/>
    <col min="40" max="40" width="11.5546875" style="10" customWidth="1"/>
    <col min="41" max="61" width="6.6640625" style="10" customWidth="1"/>
    <col min="62" max="62" width="6.33203125" style="10" customWidth="1"/>
    <col min="63" max="83" width="6.6640625" style="10" customWidth="1"/>
    <col min="84" max="84" width="6.33203125" style="10" customWidth="1"/>
    <col min="85" max="105" width="6.6640625" style="10" customWidth="1"/>
    <col min="106" max="106" width="6.33203125" style="10" customWidth="1"/>
    <col min="107" max="127" width="6.6640625" style="10" customWidth="1"/>
    <col min="128" max="128" width="6.33203125" style="10" customWidth="1"/>
    <col min="129" max="149" width="6.6640625" style="10" customWidth="1"/>
    <col min="150" max="150" width="6.33203125" style="10" customWidth="1"/>
    <col min="151" max="171" width="6.6640625" style="10" customWidth="1"/>
    <col min="172" max="172" width="11.6640625" style="16" bestFit="1" customWidth="1"/>
    <col min="173" max="16384" width="9.109375" style="10"/>
  </cols>
  <sheetData>
    <row r="1" spans="2:172" ht="22.8" x14ac:dyDescent="0.4">
      <c r="B1" s="112" t="s">
        <v>9</v>
      </c>
      <c r="C1" s="103"/>
      <c r="D1" s="103"/>
      <c r="E1" s="103"/>
      <c r="F1" s="103"/>
      <c r="G1" s="103"/>
      <c r="H1" s="103"/>
      <c r="I1" s="103"/>
      <c r="J1" s="104"/>
      <c r="K1" s="74"/>
      <c r="L1" s="11"/>
      <c r="M1" s="11"/>
      <c r="N1" s="11"/>
      <c r="O1" s="11"/>
      <c r="P1" s="11"/>
      <c r="Q1" s="50"/>
      <c r="R1" s="12" t="s">
        <v>10</v>
      </c>
      <c r="S1" s="12" t="s">
        <v>10</v>
      </c>
      <c r="T1" s="12" t="s">
        <v>11</v>
      </c>
      <c r="U1" s="12" t="s">
        <v>10</v>
      </c>
      <c r="V1" s="12" t="s">
        <v>10</v>
      </c>
      <c r="W1" s="13" t="s">
        <v>12</v>
      </c>
      <c r="X1" s="14" t="s">
        <v>10</v>
      </c>
      <c r="Y1" s="12" t="s">
        <v>10</v>
      </c>
      <c r="Z1" s="12" t="s">
        <v>10</v>
      </c>
      <c r="AA1" s="12" t="s">
        <v>10</v>
      </c>
      <c r="AB1" s="12" t="s">
        <v>10</v>
      </c>
      <c r="AC1" s="12" t="s">
        <v>10</v>
      </c>
      <c r="AD1" s="12" t="s">
        <v>10</v>
      </c>
      <c r="AE1" s="12" t="s">
        <v>10</v>
      </c>
      <c r="AF1" s="12" t="s">
        <v>10</v>
      </c>
      <c r="AG1" s="12" t="s">
        <v>10</v>
      </c>
      <c r="AH1" s="12" t="s">
        <v>10</v>
      </c>
      <c r="AI1" s="12" t="s">
        <v>10</v>
      </c>
      <c r="AJ1" s="12" t="s">
        <v>10</v>
      </c>
      <c r="AK1" s="12" t="s">
        <v>10</v>
      </c>
      <c r="AL1" s="12" t="s">
        <v>10</v>
      </c>
      <c r="AM1" s="15" t="s">
        <v>13</v>
      </c>
      <c r="AN1" s="12" t="s">
        <v>10</v>
      </c>
      <c r="AO1" s="12" t="s">
        <v>10</v>
      </c>
      <c r="AP1" s="12" t="s">
        <v>11</v>
      </c>
      <c r="AQ1" s="12" t="s">
        <v>10</v>
      </c>
      <c r="AR1" s="12" t="s">
        <v>10</v>
      </c>
      <c r="AS1" s="13" t="s">
        <v>12</v>
      </c>
      <c r="AT1" s="14" t="s">
        <v>10</v>
      </c>
      <c r="AU1" s="12" t="s">
        <v>10</v>
      </c>
      <c r="AV1" s="12" t="s">
        <v>10</v>
      </c>
      <c r="AW1" s="12" t="s">
        <v>10</v>
      </c>
      <c r="AX1" s="12" t="s">
        <v>10</v>
      </c>
      <c r="AY1" s="12" t="s">
        <v>10</v>
      </c>
      <c r="AZ1" s="12" t="s">
        <v>10</v>
      </c>
      <c r="BA1" s="12" t="s">
        <v>10</v>
      </c>
      <c r="BB1" s="12" t="s">
        <v>10</v>
      </c>
      <c r="BC1" s="12" t="s">
        <v>10</v>
      </c>
      <c r="BD1" s="12" t="s">
        <v>10</v>
      </c>
      <c r="BE1" s="12" t="s">
        <v>10</v>
      </c>
      <c r="BF1" s="12" t="s">
        <v>10</v>
      </c>
      <c r="BG1" s="12" t="s">
        <v>10</v>
      </c>
      <c r="BH1" s="12" t="s">
        <v>10</v>
      </c>
      <c r="BI1" s="15" t="s">
        <v>13</v>
      </c>
      <c r="BJ1" s="12" t="s">
        <v>10</v>
      </c>
      <c r="BK1" s="12" t="s">
        <v>10</v>
      </c>
      <c r="BL1" s="12" t="s">
        <v>11</v>
      </c>
      <c r="BM1" s="12" t="s">
        <v>10</v>
      </c>
      <c r="BN1" s="12" t="s">
        <v>10</v>
      </c>
      <c r="BO1" s="13" t="s">
        <v>12</v>
      </c>
      <c r="BP1" s="14" t="s">
        <v>10</v>
      </c>
      <c r="BQ1" s="12" t="s">
        <v>10</v>
      </c>
      <c r="BR1" s="12" t="s">
        <v>10</v>
      </c>
      <c r="BS1" s="12" t="s">
        <v>10</v>
      </c>
      <c r="BT1" s="12" t="s">
        <v>10</v>
      </c>
      <c r="BU1" s="12" t="s">
        <v>10</v>
      </c>
      <c r="BV1" s="12" t="s">
        <v>10</v>
      </c>
      <c r="BW1" s="12" t="s">
        <v>10</v>
      </c>
      <c r="BX1" s="12" t="s">
        <v>10</v>
      </c>
      <c r="BY1" s="12" t="s">
        <v>10</v>
      </c>
      <c r="BZ1" s="12" t="s">
        <v>10</v>
      </c>
      <c r="CA1" s="12" t="s">
        <v>10</v>
      </c>
      <c r="CB1" s="12" t="s">
        <v>10</v>
      </c>
      <c r="CC1" s="12" t="s">
        <v>10</v>
      </c>
      <c r="CD1" s="12" t="s">
        <v>10</v>
      </c>
      <c r="CE1" s="15" t="s">
        <v>13</v>
      </c>
      <c r="CF1" s="12" t="s">
        <v>10</v>
      </c>
      <c r="CG1" s="12" t="s">
        <v>10</v>
      </c>
      <c r="CH1" s="12" t="s">
        <v>11</v>
      </c>
      <c r="CI1" s="12" t="s">
        <v>10</v>
      </c>
      <c r="CJ1" s="12" t="s">
        <v>10</v>
      </c>
      <c r="CK1" s="13" t="s">
        <v>12</v>
      </c>
      <c r="CL1" s="14" t="s">
        <v>10</v>
      </c>
      <c r="CM1" s="12" t="s">
        <v>10</v>
      </c>
      <c r="CN1" s="12" t="s">
        <v>10</v>
      </c>
      <c r="CO1" s="12" t="s">
        <v>10</v>
      </c>
      <c r="CP1" s="12" t="s">
        <v>10</v>
      </c>
      <c r="CQ1" s="12" t="s">
        <v>10</v>
      </c>
      <c r="CR1" s="12" t="s">
        <v>10</v>
      </c>
      <c r="CS1" s="12" t="s">
        <v>10</v>
      </c>
      <c r="CT1" s="12" t="s">
        <v>10</v>
      </c>
      <c r="CU1" s="12" t="s">
        <v>10</v>
      </c>
      <c r="CV1" s="12" t="s">
        <v>10</v>
      </c>
      <c r="CW1" s="12" t="s">
        <v>10</v>
      </c>
      <c r="CX1" s="12" t="s">
        <v>10</v>
      </c>
      <c r="CY1" s="12" t="s">
        <v>10</v>
      </c>
      <c r="CZ1" s="12" t="s">
        <v>10</v>
      </c>
      <c r="DA1" s="15" t="s">
        <v>13</v>
      </c>
      <c r="DB1" s="12" t="s">
        <v>10</v>
      </c>
      <c r="DC1" s="12" t="s">
        <v>10</v>
      </c>
      <c r="DD1" s="12" t="s">
        <v>11</v>
      </c>
      <c r="DE1" s="12" t="s">
        <v>10</v>
      </c>
      <c r="DF1" s="12" t="s">
        <v>10</v>
      </c>
      <c r="DG1" s="13" t="s">
        <v>12</v>
      </c>
      <c r="DH1" s="14" t="s">
        <v>10</v>
      </c>
      <c r="DI1" s="12" t="s">
        <v>10</v>
      </c>
      <c r="DJ1" s="12" t="s">
        <v>10</v>
      </c>
      <c r="DK1" s="12" t="s">
        <v>10</v>
      </c>
      <c r="DL1" s="12" t="s">
        <v>10</v>
      </c>
      <c r="DM1" s="12" t="s">
        <v>10</v>
      </c>
      <c r="DN1" s="12" t="s">
        <v>10</v>
      </c>
      <c r="DO1" s="12" t="s">
        <v>10</v>
      </c>
      <c r="DP1" s="12" t="s">
        <v>10</v>
      </c>
      <c r="DQ1" s="12" t="s">
        <v>10</v>
      </c>
      <c r="DR1" s="12" t="s">
        <v>10</v>
      </c>
      <c r="DS1" s="12" t="s">
        <v>10</v>
      </c>
      <c r="DT1" s="12" t="s">
        <v>10</v>
      </c>
      <c r="DU1" s="12" t="s">
        <v>10</v>
      </c>
      <c r="DV1" s="12" t="s">
        <v>10</v>
      </c>
      <c r="DW1" s="15" t="s">
        <v>13</v>
      </c>
      <c r="DX1" s="12" t="s">
        <v>10</v>
      </c>
      <c r="DY1" s="12" t="s">
        <v>10</v>
      </c>
      <c r="DZ1" s="12" t="s">
        <v>11</v>
      </c>
      <c r="EA1" s="12" t="s">
        <v>10</v>
      </c>
      <c r="EB1" s="12" t="s">
        <v>10</v>
      </c>
      <c r="EC1" s="13" t="s">
        <v>12</v>
      </c>
      <c r="ED1" s="14" t="s">
        <v>10</v>
      </c>
      <c r="EE1" s="12" t="s">
        <v>10</v>
      </c>
      <c r="EF1" s="12" t="s">
        <v>10</v>
      </c>
      <c r="EG1" s="12" t="s">
        <v>10</v>
      </c>
      <c r="EH1" s="12" t="s">
        <v>10</v>
      </c>
      <c r="EI1" s="12" t="s">
        <v>10</v>
      </c>
      <c r="EJ1" s="12" t="s">
        <v>10</v>
      </c>
      <c r="EK1" s="12" t="s">
        <v>10</v>
      </c>
      <c r="EL1" s="12" t="s">
        <v>10</v>
      </c>
      <c r="EM1" s="12" t="s">
        <v>10</v>
      </c>
      <c r="EN1" s="12" t="s">
        <v>10</v>
      </c>
      <c r="EO1" s="12" t="s">
        <v>10</v>
      </c>
      <c r="EP1" s="12" t="s">
        <v>10</v>
      </c>
      <c r="EQ1" s="12" t="s">
        <v>10</v>
      </c>
      <c r="ER1" s="12" t="s">
        <v>10</v>
      </c>
      <c r="ES1" s="15" t="s">
        <v>13</v>
      </c>
      <c r="ET1" s="12" t="s">
        <v>10</v>
      </c>
      <c r="EU1" s="12" t="s">
        <v>10</v>
      </c>
      <c r="EV1" s="12" t="s">
        <v>11</v>
      </c>
      <c r="EW1" s="12" t="s">
        <v>10</v>
      </c>
      <c r="EX1" s="12" t="s">
        <v>10</v>
      </c>
      <c r="EY1" s="13" t="s">
        <v>12</v>
      </c>
      <c r="EZ1" s="14" t="s">
        <v>10</v>
      </c>
      <c r="FA1" s="12" t="s">
        <v>10</v>
      </c>
      <c r="FB1" s="12" t="s">
        <v>10</v>
      </c>
      <c r="FC1" s="12" t="s">
        <v>10</v>
      </c>
      <c r="FD1" s="12" t="s">
        <v>10</v>
      </c>
      <c r="FE1" s="12" t="s">
        <v>10</v>
      </c>
      <c r="FF1" s="12" t="s">
        <v>10</v>
      </c>
      <c r="FG1" s="12" t="s">
        <v>10</v>
      </c>
      <c r="FH1" s="12" t="s">
        <v>10</v>
      </c>
      <c r="FI1" s="12" t="s">
        <v>10</v>
      </c>
      <c r="FJ1" s="12" t="s">
        <v>10</v>
      </c>
      <c r="FK1" s="12" t="s">
        <v>10</v>
      </c>
      <c r="FL1" s="12" t="s">
        <v>10</v>
      </c>
      <c r="FM1" s="12" t="s">
        <v>10</v>
      </c>
      <c r="FN1" s="12" t="s">
        <v>10</v>
      </c>
      <c r="FO1" s="15" t="s">
        <v>13</v>
      </c>
    </row>
    <row r="2" spans="2:172" s="33" customFormat="1" ht="29.4" thickBot="1" x14ac:dyDescent="0.35">
      <c r="B2" s="35" t="s">
        <v>0</v>
      </c>
      <c r="C2" s="36" t="s">
        <v>14</v>
      </c>
      <c r="D2" s="36" t="s">
        <v>3</v>
      </c>
      <c r="E2" s="36" t="s">
        <v>1</v>
      </c>
      <c r="F2" s="36" t="s">
        <v>15</v>
      </c>
      <c r="G2" s="37" t="s">
        <v>13</v>
      </c>
      <c r="H2" s="37" t="s">
        <v>16</v>
      </c>
      <c r="I2" s="37" t="s">
        <v>17</v>
      </c>
      <c r="J2" s="38" t="s">
        <v>18</v>
      </c>
      <c r="K2" s="34" t="s">
        <v>19</v>
      </c>
      <c r="L2" s="29" t="s">
        <v>20</v>
      </c>
      <c r="M2" s="29" t="s">
        <v>21</v>
      </c>
      <c r="N2" s="29" t="s">
        <v>22</v>
      </c>
      <c r="O2" s="29" t="s">
        <v>23</v>
      </c>
      <c r="P2" s="29" t="s">
        <v>24</v>
      </c>
      <c r="Q2" s="51" t="s">
        <v>25</v>
      </c>
      <c r="R2" s="30">
        <v>1</v>
      </c>
      <c r="S2" s="30">
        <v>2</v>
      </c>
      <c r="T2" s="30">
        <v>3</v>
      </c>
      <c r="U2" s="30">
        <v>4</v>
      </c>
      <c r="V2" s="30">
        <v>5</v>
      </c>
      <c r="W2" s="31" t="s">
        <v>26</v>
      </c>
      <c r="X2" s="30" t="s">
        <v>27</v>
      </c>
      <c r="Y2" s="30" t="s">
        <v>28</v>
      </c>
      <c r="Z2" s="30" t="s">
        <v>29</v>
      </c>
      <c r="AA2" s="30" t="s">
        <v>30</v>
      </c>
      <c r="AB2" s="30" t="s">
        <v>31</v>
      </c>
      <c r="AC2" s="30" t="s">
        <v>32</v>
      </c>
      <c r="AD2" s="30" t="s">
        <v>33</v>
      </c>
      <c r="AE2" s="30" t="s">
        <v>34</v>
      </c>
      <c r="AF2" s="30" t="s">
        <v>35</v>
      </c>
      <c r="AG2" s="30" t="s">
        <v>36</v>
      </c>
      <c r="AH2" s="30" t="s">
        <v>37</v>
      </c>
      <c r="AI2" s="30" t="s">
        <v>38</v>
      </c>
      <c r="AJ2" s="30" t="s">
        <v>39</v>
      </c>
      <c r="AK2" s="30" t="s">
        <v>40</v>
      </c>
      <c r="AL2" s="30" t="s">
        <v>41</v>
      </c>
      <c r="AM2" s="105" t="s">
        <v>4</v>
      </c>
      <c r="AN2" s="30">
        <v>1</v>
      </c>
      <c r="AO2" s="30">
        <v>2</v>
      </c>
      <c r="AP2" s="30">
        <v>3</v>
      </c>
      <c r="AQ2" s="30">
        <v>4</v>
      </c>
      <c r="AR2" s="30">
        <v>5</v>
      </c>
      <c r="AS2" s="31" t="s">
        <v>26</v>
      </c>
      <c r="AT2" s="30" t="s">
        <v>27</v>
      </c>
      <c r="AU2" s="30" t="s">
        <v>28</v>
      </c>
      <c r="AV2" s="30" t="s">
        <v>29</v>
      </c>
      <c r="AW2" s="30" t="s">
        <v>30</v>
      </c>
      <c r="AX2" s="30" t="s">
        <v>31</v>
      </c>
      <c r="AY2" s="30" t="s">
        <v>32</v>
      </c>
      <c r="AZ2" s="30" t="s">
        <v>33</v>
      </c>
      <c r="BA2" s="30" t="s">
        <v>34</v>
      </c>
      <c r="BB2" s="30" t="s">
        <v>35</v>
      </c>
      <c r="BC2" s="30" t="s">
        <v>36</v>
      </c>
      <c r="BD2" s="30" t="s">
        <v>37</v>
      </c>
      <c r="BE2" s="30" t="s">
        <v>38</v>
      </c>
      <c r="BF2" s="30" t="s">
        <v>39</v>
      </c>
      <c r="BG2" s="30" t="s">
        <v>40</v>
      </c>
      <c r="BH2" s="30" t="s">
        <v>41</v>
      </c>
      <c r="BI2" s="105" t="s">
        <v>5</v>
      </c>
      <c r="BJ2" s="30">
        <v>1</v>
      </c>
      <c r="BK2" s="30">
        <v>2</v>
      </c>
      <c r="BL2" s="30">
        <v>3</v>
      </c>
      <c r="BM2" s="30">
        <v>4</v>
      </c>
      <c r="BN2" s="30">
        <v>5</v>
      </c>
      <c r="BO2" s="31" t="s">
        <v>26</v>
      </c>
      <c r="BP2" s="30" t="s">
        <v>27</v>
      </c>
      <c r="BQ2" s="30" t="s">
        <v>28</v>
      </c>
      <c r="BR2" s="30" t="s">
        <v>29</v>
      </c>
      <c r="BS2" s="30" t="s">
        <v>30</v>
      </c>
      <c r="BT2" s="30" t="s">
        <v>31</v>
      </c>
      <c r="BU2" s="30" t="s">
        <v>32</v>
      </c>
      <c r="BV2" s="30" t="s">
        <v>33</v>
      </c>
      <c r="BW2" s="30" t="s">
        <v>34</v>
      </c>
      <c r="BX2" s="30" t="s">
        <v>35</v>
      </c>
      <c r="BY2" s="30" t="s">
        <v>36</v>
      </c>
      <c r="BZ2" s="30" t="s">
        <v>37</v>
      </c>
      <c r="CA2" s="30" t="s">
        <v>38</v>
      </c>
      <c r="CB2" s="30" t="s">
        <v>39</v>
      </c>
      <c r="CC2" s="30" t="s">
        <v>40</v>
      </c>
      <c r="CD2" s="30" t="s">
        <v>41</v>
      </c>
      <c r="CE2" s="105" t="s">
        <v>6</v>
      </c>
      <c r="CF2" s="30">
        <v>1</v>
      </c>
      <c r="CG2" s="30">
        <v>2</v>
      </c>
      <c r="CH2" s="30">
        <v>3</v>
      </c>
      <c r="CI2" s="30">
        <v>4</v>
      </c>
      <c r="CJ2" s="30">
        <v>5</v>
      </c>
      <c r="CK2" s="31" t="s">
        <v>26</v>
      </c>
      <c r="CL2" s="30" t="s">
        <v>27</v>
      </c>
      <c r="CM2" s="30" t="s">
        <v>28</v>
      </c>
      <c r="CN2" s="30" t="s">
        <v>29</v>
      </c>
      <c r="CO2" s="30" t="s">
        <v>30</v>
      </c>
      <c r="CP2" s="30" t="s">
        <v>31</v>
      </c>
      <c r="CQ2" s="30" t="s">
        <v>32</v>
      </c>
      <c r="CR2" s="30" t="s">
        <v>33</v>
      </c>
      <c r="CS2" s="30" t="s">
        <v>34</v>
      </c>
      <c r="CT2" s="30" t="s">
        <v>35</v>
      </c>
      <c r="CU2" s="30" t="s">
        <v>36</v>
      </c>
      <c r="CV2" s="30" t="s">
        <v>37</v>
      </c>
      <c r="CW2" s="30" t="s">
        <v>38</v>
      </c>
      <c r="CX2" s="30" t="s">
        <v>39</v>
      </c>
      <c r="CY2" s="30" t="s">
        <v>40</v>
      </c>
      <c r="CZ2" s="30" t="s">
        <v>41</v>
      </c>
      <c r="DA2" s="105" t="s">
        <v>42</v>
      </c>
      <c r="DB2" s="30">
        <v>1</v>
      </c>
      <c r="DC2" s="30">
        <v>2</v>
      </c>
      <c r="DD2" s="30">
        <v>3</v>
      </c>
      <c r="DE2" s="30">
        <v>4</v>
      </c>
      <c r="DF2" s="30">
        <v>5</v>
      </c>
      <c r="DG2" s="31" t="s">
        <v>26</v>
      </c>
      <c r="DH2" s="30" t="s">
        <v>27</v>
      </c>
      <c r="DI2" s="30" t="s">
        <v>28</v>
      </c>
      <c r="DJ2" s="30" t="s">
        <v>29</v>
      </c>
      <c r="DK2" s="30" t="s">
        <v>30</v>
      </c>
      <c r="DL2" s="30" t="s">
        <v>31</v>
      </c>
      <c r="DM2" s="30" t="s">
        <v>32</v>
      </c>
      <c r="DN2" s="30" t="s">
        <v>33</v>
      </c>
      <c r="DO2" s="30" t="s">
        <v>34</v>
      </c>
      <c r="DP2" s="30" t="s">
        <v>35</v>
      </c>
      <c r="DQ2" s="30" t="s">
        <v>36</v>
      </c>
      <c r="DR2" s="30" t="s">
        <v>37</v>
      </c>
      <c r="DS2" s="30" t="s">
        <v>38</v>
      </c>
      <c r="DT2" s="30" t="s">
        <v>39</v>
      </c>
      <c r="DU2" s="30" t="s">
        <v>40</v>
      </c>
      <c r="DV2" s="30" t="s">
        <v>41</v>
      </c>
      <c r="DW2" s="105" t="s">
        <v>43</v>
      </c>
      <c r="DX2" s="30">
        <v>1</v>
      </c>
      <c r="DY2" s="30">
        <v>2</v>
      </c>
      <c r="DZ2" s="30">
        <v>3</v>
      </c>
      <c r="EA2" s="30">
        <v>4</v>
      </c>
      <c r="EB2" s="30">
        <v>5</v>
      </c>
      <c r="EC2" s="31" t="s">
        <v>26</v>
      </c>
      <c r="ED2" s="30" t="s">
        <v>27</v>
      </c>
      <c r="EE2" s="30" t="s">
        <v>28</v>
      </c>
      <c r="EF2" s="30" t="s">
        <v>29</v>
      </c>
      <c r="EG2" s="30" t="s">
        <v>30</v>
      </c>
      <c r="EH2" s="30" t="s">
        <v>31</v>
      </c>
      <c r="EI2" s="30" t="s">
        <v>32</v>
      </c>
      <c r="EJ2" s="30" t="s">
        <v>33</v>
      </c>
      <c r="EK2" s="30" t="s">
        <v>34</v>
      </c>
      <c r="EL2" s="30" t="s">
        <v>35</v>
      </c>
      <c r="EM2" s="30" t="s">
        <v>36</v>
      </c>
      <c r="EN2" s="30" t="s">
        <v>37</v>
      </c>
      <c r="EO2" s="30" t="s">
        <v>38</v>
      </c>
      <c r="EP2" s="30" t="s">
        <v>39</v>
      </c>
      <c r="EQ2" s="30" t="s">
        <v>40</v>
      </c>
      <c r="ER2" s="30" t="s">
        <v>41</v>
      </c>
      <c r="ES2" s="105" t="s">
        <v>8</v>
      </c>
      <c r="ET2" s="30">
        <v>1</v>
      </c>
      <c r="EU2" s="30">
        <v>2</v>
      </c>
      <c r="EV2" s="30">
        <v>3</v>
      </c>
      <c r="EW2" s="30">
        <v>4</v>
      </c>
      <c r="EX2" s="30">
        <v>5</v>
      </c>
      <c r="EY2" s="31" t="s">
        <v>26</v>
      </c>
      <c r="EZ2" s="30" t="s">
        <v>27</v>
      </c>
      <c r="FA2" s="30" t="s">
        <v>28</v>
      </c>
      <c r="FB2" s="30" t="s">
        <v>29</v>
      </c>
      <c r="FC2" s="30" t="s">
        <v>30</v>
      </c>
      <c r="FD2" s="30" t="s">
        <v>31</v>
      </c>
      <c r="FE2" s="30" t="s">
        <v>32</v>
      </c>
      <c r="FF2" s="30" t="s">
        <v>33</v>
      </c>
      <c r="FG2" s="30" t="s">
        <v>34</v>
      </c>
      <c r="FH2" s="30" t="s">
        <v>35</v>
      </c>
      <c r="FI2" s="30" t="s">
        <v>36</v>
      </c>
      <c r="FJ2" s="30" t="s">
        <v>37</v>
      </c>
      <c r="FK2" s="30" t="s">
        <v>38</v>
      </c>
      <c r="FL2" s="30" t="s">
        <v>39</v>
      </c>
      <c r="FM2" s="30" t="s">
        <v>40</v>
      </c>
      <c r="FN2" s="30" t="s">
        <v>41</v>
      </c>
      <c r="FO2" s="105" t="s">
        <v>7</v>
      </c>
      <c r="FP2" s="32"/>
    </row>
    <row r="3" spans="2:172" s="33" customFormat="1" x14ac:dyDescent="0.3">
      <c r="B3" s="40"/>
      <c r="C3" s="41"/>
      <c r="D3" s="41"/>
      <c r="E3" s="41"/>
      <c r="F3" s="41"/>
      <c r="G3" s="42"/>
      <c r="H3" s="42"/>
      <c r="I3" s="43"/>
      <c r="J3" s="44"/>
      <c r="K3" s="58"/>
      <c r="L3" s="59"/>
      <c r="M3" s="59"/>
      <c r="N3" s="59"/>
      <c r="O3" s="59"/>
      <c r="P3" s="59"/>
      <c r="Q3" s="60"/>
      <c r="R3" s="109" t="s">
        <v>44</v>
      </c>
      <c r="S3" s="113"/>
      <c r="T3" s="113"/>
      <c r="U3" s="113"/>
      <c r="V3" s="113"/>
      <c r="W3" s="113"/>
      <c r="X3" s="113"/>
      <c r="Y3" s="113"/>
      <c r="Z3" s="113"/>
      <c r="AA3" s="113"/>
      <c r="AB3" s="113"/>
      <c r="AC3" s="113"/>
      <c r="AD3" s="113"/>
      <c r="AE3" s="113"/>
      <c r="AF3" s="113"/>
      <c r="AG3" s="113"/>
      <c r="AH3" s="113"/>
      <c r="AI3" s="113"/>
      <c r="AJ3" s="113"/>
      <c r="AK3" s="113"/>
      <c r="AL3" s="114"/>
      <c r="AM3" s="106"/>
      <c r="AN3" s="109" t="s">
        <v>45</v>
      </c>
      <c r="AO3" s="110"/>
      <c r="AP3" s="110"/>
      <c r="AQ3" s="110"/>
      <c r="AR3" s="110"/>
      <c r="AS3" s="110"/>
      <c r="AT3" s="110"/>
      <c r="AU3" s="110"/>
      <c r="AV3" s="110"/>
      <c r="AW3" s="110"/>
      <c r="AX3" s="110"/>
      <c r="AY3" s="110"/>
      <c r="AZ3" s="110"/>
      <c r="BA3" s="110"/>
      <c r="BB3" s="110"/>
      <c r="BC3" s="110"/>
      <c r="BD3" s="110"/>
      <c r="BE3" s="110"/>
      <c r="BF3" s="110"/>
      <c r="BG3" s="110"/>
      <c r="BH3" s="111"/>
      <c r="BI3" s="106"/>
      <c r="BJ3" s="109" t="s">
        <v>21</v>
      </c>
      <c r="BK3" s="110"/>
      <c r="BL3" s="110"/>
      <c r="BM3" s="110"/>
      <c r="BN3" s="110"/>
      <c r="BO3" s="110"/>
      <c r="BP3" s="110"/>
      <c r="BQ3" s="110"/>
      <c r="BR3" s="110"/>
      <c r="BS3" s="110"/>
      <c r="BT3" s="110"/>
      <c r="BU3" s="110"/>
      <c r="BV3" s="110"/>
      <c r="BW3" s="110"/>
      <c r="BX3" s="110"/>
      <c r="BY3" s="110"/>
      <c r="BZ3" s="110"/>
      <c r="CA3" s="110"/>
      <c r="CB3" s="110"/>
      <c r="CC3" s="110"/>
      <c r="CD3" s="111"/>
      <c r="CE3" s="106"/>
      <c r="CF3" s="109" t="s">
        <v>46</v>
      </c>
      <c r="CG3" s="110"/>
      <c r="CH3" s="110"/>
      <c r="CI3" s="110"/>
      <c r="CJ3" s="110"/>
      <c r="CK3" s="110"/>
      <c r="CL3" s="110"/>
      <c r="CM3" s="110"/>
      <c r="CN3" s="110"/>
      <c r="CO3" s="110"/>
      <c r="CP3" s="110"/>
      <c r="CQ3" s="110"/>
      <c r="CR3" s="110"/>
      <c r="CS3" s="110"/>
      <c r="CT3" s="110"/>
      <c r="CU3" s="110"/>
      <c r="CV3" s="110"/>
      <c r="CW3" s="110"/>
      <c r="CX3" s="110"/>
      <c r="CY3" s="110"/>
      <c r="CZ3" s="111"/>
      <c r="DA3" s="106"/>
      <c r="DB3" s="109" t="s">
        <v>47</v>
      </c>
      <c r="DC3" s="110"/>
      <c r="DD3" s="110"/>
      <c r="DE3" s="110"/>
      <c r="DF3" s="110"/>
      <c r="DG3" s="110"/>
      <c r="DH3" s="110"/>
      <c r="DI3" s="110"/>
      <c r="DJ3" s="110"/>
      <c r="DK3" s="110"/>
      <c r="DL3" s="110"/>
      <c r="DM3" s="110"/>
      <c r="DN3" s="110"/>
      <c r="DO3" s="110"/>
      <c r="DP3" s="110"/>
      <c r="DQ3" s="110"/>
      <c r="DR3" s="110"/>
      <c r="DS3" s="110"/>
      <c r="DT3" s="110"/>
      <c r="DU3" s="110"/>
      <c r="DV3" s="111"/>
      <c r="DW3" s="106"/>
      <c r="DX3" s="109" t="s">
        <v>25</v>
      </c>
      <c r="DY3" s="110"/>
      <c r="DZ3" s="110"/>
      <c r="EA3" s="110"/>
      <c r="EB3" s="110"/>
      <c r="EC3" s="110"/>
      <c r="ED3" s="110"/>
      <c r="EE3" s="110"/>
      <c r="EF3" s="110"/>
      <c r="EG3" s="110"/>
      <c r="EH3" s="110"/>
      <c r="EI3" s="110"/>
      <c r="EJ3" s="110"/>
      <c r="EK3" s="110"/>
      <c r="EL3" s="110"/>
      <c r="EM3" s="110"/>
      <c r="EN3" s="110"/>
      <c r="EO3" s="110"/>
      <c r="EP3" s="110"/>
      <c r="EQ3" s="110"/>
      <c r="ER3" s="111"/>
      <c r="ES3" s="106"/>
      <c r="ET3" s="109" t="s">
        <v>7</v>
      </c>
      <c r="EU3" s="110"/>
      <c r="EV3" s="110"/>
      <c r="EW3" s="110"/>
      <c r="EX3" s="110"/>
      <c r="EY3" s="110"/>
      <c r="EZ3" s="110"/>
      <c r="FA3" s="110"/>
      <c r="FB3" s="110"/>
      <c r="FC3" s="110"/>
      <c r="FD3" s="110"/>
      <c r="FE3" s="110"/>
      <c r="FF3" s="110"/>
      <c r="FG3" s="110"/>
      <c r="FH3" s="110"/>
      <c r="FI3" s="110"/>
      <c r="FJ3" s="110"/>
      <c r="FK3" s="110"/>
      <c r="FL3" s="110"/>
      <c r="FM3" s="110"/>
      <c r="FN3" s="111"/>
      <c r="FO3" s="106"/>
      <c r="FP3" s="45"/>
    </row>
    <row r="4" spans="2:172" s="67" customFormat="1" ht="86.4" x14ac:dyDescent="0.3">
      <c r="B4" s="23" t="s">
        <v>48</v>
      </c>
      <c r="C4" s="20" t="s">
        <v>49</v>
      </c>
      <c r="D4" s="24" t="s">
        <v>50</v>
      </c>
      <c r="E4" s="25" t="s">
        <v>51</v>
      </c>
      <c r="F4" s="39" t="s">
        <v>52</v>
      </c>
      <c r="G4" s="71">
        <f>H4/0.8</f>
        <v>358000</v>
      </c>
      <c r="H4" s="71">
        <v>286400</v>
      </c>
      <c r="I4" s="71">
        <f>G4*0.2</f>
        <v>71600</v>
      </c>
      <c r="J4" s="71"/>
      <c r="K4" s="75" t="s">
        <v>246</v>
      </c>
      <c r="L4" s="47" t="s">
        <v>53</v>
      </c>
      <c r="M4" s="3"/>
      <c r="N4" s="3"/>
      <c r="O4" s="57" t="s">
        <v>235</v>
      </c>
      <c r="P4" s="4" t="s">
        <v>184</v>
      </c>
      <c r="Q4" s="52" t="s">
        <v>145</v>
      </c>
      <c r="R4" s="5">
        <v>10</v>
      </c>
      <c r="S4" s="5">
        <v>10</v>
      </c>
      <c r="T4" s="5">
        <v>5</v>
      </c>
      <c r="U4" s="5">
        <v>7</v>
      </c>
      <c r="V4" s="5">
        <v>9</v>
      </c>
      <c r="W4" s="6">
        <v>10</v>
      </c>
      <c r="X4" s="5">
        <v>10</v>
      </c>
      <c r="Y4" s="5">
        <v>10</v>
      </c>
      <c r="Z4" s="5">
        <v>10</v>
      </c>
      <c r="AA4" s="5">
        <v>0</v>
      </c>
      <c r="AB4" s="5">
        <v>0</v>
      </c>
      <c r="AC4" s="5">
        <v>0</v>
      </c>
      <c r="AD4" s="5">
        <v>0</v>
      </c>
      <c r="AE4" s="5">
        <v>0</v>
      </c>
      <c r="AF4" s="5">
        <v>0</v>
      </c>
      <c r="AG4" s="5">
        <v>0</v>
      </c>
      <c r="AH4" s="5">
        <v>0</v>
      </c>
      <c r="AI4" s="5">
        <v>0</v>
      </c>
      <c r="AJ4" s="5">
        <v>0</v>
      </c>
      <c r="AK4" s="5">
        <v>0</v>
      </c>
      <c r="AL4" s="5">
        <v>0</v>
      </c>
      <c r="AM4" s="8">
        <f>SUM(R4:AL4)</f>
        <v>81</v>
      </c>
      <c r="AN4" s="46">
        <v>10</v>
      </c>
      <c r="AO4" s="46">
        <v>7</v>
      </c>
      <c r="AP4" s="46">
        <v>5</v>
      </c>
      <c r="AQ4" s="46">
        <v>5</v>
      </c>
      <c r="AR4" s="46">
        <v>10</v>
      </c>
      <c r="AS4" s="46">
        <v>10</v>
      </c>
      <c r="AT4" s="46">
        <v>10</v>
      </c>
      <c r="AU4" s="46">
        <v>10</v>
      </c>
      <c r="AV4" s="46">
        <v>10</v>
      </c>
      <c r="AW4" s="46">
        <v>0</v>
      </c>
      <c r="AX4" s="46">
        <v>0</v>
      </c>
      <c r="AY4" s="46">
        <v>0</v>
      </c>
      <c r="AZ4" s="46">
        <v>0</v>
      </c>
      <c r="BA4" s="46">
        <v>0</v>
      </c>
      <c r="BB4" s="46">
        <v>0</v>
      </c>
      <c r="BC4" s="46">
        <v>0</v>
      </c>
      <c r="BD4" s="46">
        <v>0</v>
      </c>
      <c r="BE4" s="46">
        <v>0</v>
      </c>
      <c r="BF4" s="46">
        <v>0</v>
      </c>
      <c r="BG4" s="46">
        <v>0</v>
      </c>
      <c r="BH4" s="46">
        <v>0</v>
      </c>
      <c r="BI4" s="49">
        <f>SUM(AN4:BH4)</f>
        <v>77</v>
      </c>
      <c r="BJ4" s="5">
        <v>10</v>
      </c>
      <c r="BK4" s="5">
        <v>8</v>
      </c>
      <c r="BL4" s="5">
        <v>5</v>
      </c>
      <c r="BM4" s="5">
        <v>0</v>
      </c>
      <c r="BN4" s="5">
        <v>7</v>
      </c>
      <c r="BO4" s="6">
        <v>10</v>
      </c>
      <c r="BP4" s="5">
        <v>7</v>
      </c>
      <c r="BQ4" s="5">
        <v>9</v>
      </c>
      <c r="BR4" s="5">
        <v>7</v>
      </c>
      <c r="BS4" s="55"/>
      <c r="BT4" s="55"/>
      <c r="BU4" s="55"/>
      <c r="BV4" s="55"/>
      <c r="BW4" s="55"/>
      <c r="BX4" s="55"/>
      <c r="BY4" s="55"/>
      <c r="BZ4" s="55"/>
      <c r="CA4" s="55"/>
      <c r="CB4" s="55"/>
      <c r="CC4" s="55"/>
      <c r="CD4" s="55"/>
      <c r="CE4" s="8">
        <f>SUM(BJ4:CD4)</f>
        <v>63</v>
      </c>
      <c r="CF4" s="9"/>
      <c r="CG4" s="9"/>
      <c r="CH4" s="9"/>
      <c r="CI4" s="9"/>
      <c r="CJ4" s="9"/>
      <c r="CK4" s="9"/>
      <c r="CL4" s="9"/>
      <c r="CM4" s="9"/>
      <c r="CN4" s="9"/>
      <c r="CO4" s="9"/>
      <c r="CP4" s="9"/>
      <c r="CQ4" s="9"/>
      <c r="CR4" s="9"/>
      <c r="CS4" s="9"/>
      <c r="CT4" s="9"/>
      <c r="CU4" s="9"/>
      <c r="CV4" s="9"/>
      <c r="CW4" s="9"/>
      <c r="CX4" s="9"/>
      <c r="CY4" s="9"/>
      <c r="CZ4" s="9"/>
      <c r="DA4" s="8"/>
      <c r="DB4" s="56">
        <v>9</v>
      </c>
      <c r="DC4" s="56">
        <v>9</v>
      </c>
      <c r="DD4" s="56">
        <v>5</v>
      </c>
      <c r="DE4" s="56">
        <v>6</v>
      </c>
      <c r="DF4" s="56">
        <v>7</v>
      </c>
      <c r="DG4" s="56" t="s">
        <v>226</v>
      </c>
      <c r="DH4" s="56">
        <v>9</v>
      </c>
      <c r="DI4" s="56">
        <v>9</v>
      </c>
      <c r="DJ4" s="56">
        <v>9</v>
      </c>
      <c r="DK4" s="56" t="s">
        <v>226</v>
      </c>
      <c r="DL4" s="56" t="s">
        <v>226</v>
      </c>
      <c r="DM4" s="56" t="s">
        <v>226</v>
      </c>
      <c r="DN4" s="56" t="s">
        <v>226</v>
      </c>
      <c r="DO4" s="56" t="s">
        <v>226</v>
      </c>
      <c r="DP4" s="56" t="s">
        <v>226</v>
      </c>
      <c r="DQ4" s="56" t="s">
        <v>226</v>
      </c>
      <c r="DR4" s="56" t="s">
        <v>226</v>
      </c>
      <c r="DS4" s="56" t="s">
        <v>226</v>
      </c>
      <c r="DT4" s="61" t="s">
        <v>226</v>
      </c>
      <c r="DU4" s="61" t="s">
        <v>226</v>
      </c>
      <c r="DV4" s="61" t="s">
        <v>226</v>
      </c>
      <c r="DW4" s="8">
        <f>SUM(DB4:DV4)</f>
        <v>63</v>
      </c>
      <c r="DX4" s="9">
        <v>10</v>
      </c>
      <c r="DY4" s="9">
        <v>9</v>
      </c>
      <c r="DZ4" s="9">
        <v>5</v>
      </c>
      <c r="EA4" s="9">
        <v>7</v>
      </c>
      <c r="EB4" s="9">
        <v>8</v>
      </c>
      <c r="EC4" s="9">
        <v>10</v>
      </c>
      <c r="ED4" s="9">
        <v>10</v>
      </c>
      <c r="EE4" s="9">
        <v>10</v>
      </c>
      <c r="EF4" s="9">
        <v>10</v>
      </c>
      <c r="EG4" s="9">
        <v>0</v>
      </c>
      <c r="EH4" s="9">
        <v>0</v>
      </c>
      <c r="EI4" s="9">
        <v>0</v>
      </c>
      <c r="EJ4" s="9">
        <v>0</v>
      </c>
      <c r="EK4" s="9">
        <v>0</v>
      </c>
      <c r="EL4" s="9">
        <v>0</v>
      </c>
      <c r="EM4" s="9">
        <v>0</v>
      </c>
      <c r="EN4" s="9">
        <v>0</v>
      </c>
      <c r="EO4" s="9">
        <v>0</v>
      </c>
      <c r="EP4" s="9">
        <v>0</v>
      </c>
      <c r="EQ4" s="9">
        <v>0</v>
      </c>
      <c r="ER4" s="9">
        <v>0</v>
      </c>
      <c r="ES4" s="8">
        <f>SUM(DX4:ER4)</f>
        <v>79</v>
      </c>
      <c r="ET4" s="9">
        <v>10</v>
      </c>
      <c r="EU4" s="9">
        <v>7</v>
      </c>
      <c r="EV4" s="9">
        <v>5</v>
      </c>
      <c r="EW4" s="9">
        <v>0</v>
      </c>
      <c r="EX4" s="9">
        <v>5</v>
      </c>
      <c r="EY4" s="9">
        <v>10</v>
      </c>
      <c r="EZ4" s="9">
        <v>5</v>
      </c>
      <c r="FA4" s="9">
        <v>10</v>
      </c>
      <c r="FB4" s="9">
        <v>10</v>
      </c>
      <c r="FC4" s="9"/>
      <c r="FD4" s="9"/>
      <c r="FE4" s="9"/>
      <c r="FF4" s="9"/>
      <c r="FG4" s="9"/>
      <c r="FH4" s="9"/>
      <c r="FI4" s="9"/>
      <c r="FJ4" s="9"/>
      <c r="FK4" s="9"/>
      <c r="FL4" s="9"/>
      <c r="FM4" s="9"/>
      <c r="FN4" s="9"/>
      <c r="FO4" s="8">
        <f>SUM(ET4:FN4)</f>
        <v>62</v>
      </c>
      <c r="FP4" s="62">
        <f>(FO4+ES4+DW4+CE4+BI4+AM4)/6</f>
        <v>70.833333333333329</v>
      </c>
    </row>
    <row r="5" spans="2:172" s="3" customFormat="1" ht="57.6" x14ac:dyDescent="0.3">
      <c r="B5" s="23" t="s">
        <v>54</v>
      </c>
      <c r="C5" s="20" t="s">
        <v>49</v>
      </c>
      <c r="D5" s="24" t="s">
        <v>50</v>
      </c>
      <c r="E5" s="25" t="s">
        <v>55</v>
      </c>
      <c r="F5" s="39" t="s">
        <v>52</v>
      </c>
      <c r="G5" s="71">
        <f>H5/0.8</f>
        <v>123487.5</v>
      </c>
      <c r="H5" s="71">
        <v>98790</v>
      </c>
      <c r="I5" s="71">
        <f t="shared" ref="I5:I19" si="0">G5*0.2</f>
        <v>24697.5</v>
      </c>
      <c r="J5" s="71"/>
      <c r="K5" s="75" t="s">
        <v>245</v>
      </c>
      <c r="L5" s="47" t="s">
        <v>56</v>
      </c>
      <c r="M5" s="3" t="s">
        <v>224</v>
      </c>
      <c r="O5" s="57" t="s">
        <v>236</v>
      </c>
      <c r="P5" s="4" t="s">
        <v>185</v>
      </c>
      <c r="Q5" s="52" t="s">
        <v>146</v>
      </c>
      <c r="R5" s="5">
        <v>10</v>
      </c>
      <c r="S5" s="5">
        <v>10</v>
      </c>
      <c r="T5" s="5">
        <v>5</v>
      </c>
      <c r="U5" s="5">
        <v>10</v>
      </c>
      <c r="V5" s="5">
        <v>5</v>
      </c>
      <c r="W5" s="6">
        <v>10</v>
      </c>
      <c r="X5" s="5">
        <v>10</v>
      </c>
      <c r="Y5" s="5">
        <v>10</v>
      </c>
      <c r="Z5" s="5">
        <v>10</v>
      </c>
      <c r="AA5" s="5">
        <v>0</v>
      </c>
      <c r="AB5" s="5">
        <v>0</v>
      </c>
      <c r="AC5" s="5">
        <v>0</v>
      </c>
      <c r="AD5" s="5">
        <v>0</v>
      </c>
      <c r="AE5" s="5">
        <v>0</v>
      </c>
      <c r="AF5" s="5">
        <v>0</v>
      </c>
      <c r="AG5" s="5">
        <v>0</v>
      </c>
      <c r="AH5" s="5">
        <v>0</v>
      </c>
      <c r="AI5" s="5">
        <v>0</v>
      </c>
      <c r="AJ5" s="5">
        <v>0</v>
      </c>
      <c r="AK5" s="5">
        <v>0</v>
      </c>
      <c r="AL5" s="5">
        <v>0</v>
      </c>
      <c r="AM5" s="8">
        <f t="shared" ref="AM5:AM19" si="1">SUM(R5:AL5)</f>
        <v>80</v>
      </c>
      <c r="AN5" s="46">
        <v>10</v>
      </c>
      <c r="AO5" s="46">
        <v>7</v>
      </c>
      <c r="AP5" s="46">
        <v>4</v>
      </c>
      <c r="AQ5" s="46">
        <v>8</v>
      </c>
      <c r="AR5" s="46">
        <v>6</v>
      </c>
      <c r="AS5" s="46">
        <v>10</v>
      </c>
      <c r="AT5" s="46">
        <v>7</v>
      </c>
      <c r="AU5" s="46">
        <v>10</v>
      </c>
      <c r="AV5" s="46">
        <v>4</v>
      </c>
      <c r="AW5" s="46">
        <v>0</v>
      </c>
      <c r="AX5" s="46">
        <v>0</v>
      </c>
      <c r="AY5" s="46">
        <v>0</v>
      </c>
      <c r="AZ5" s="46">
        <v>0</v>
      </c>
      <c r="BA5" s="46">
        <v>0</v>
      </c>
      <c r="BB5" s="46">
        <v>0</v>
      </c>
      <c r="BC5" s="46">
        <v>0</v>
      </c>
      <c r="BD5" s="46">
        <v>0</v>
      </c>
      <c r="BE5" s="46">
        <v>0</v>
      </c>
      <c r="BF5" s="46">
        <v>0</v>
      </c>
      <c r="BG5" s="46">
        <v>0</v>
      </c>
      <c r="BH5" s="46">
        <v>0</v>
      </c>
      <c r="BI5" s="49">
        <f t="shared" ref="BI5:BI19" si="2">SUM(AN5:BH5)</f>
        <v>66</v>
      </c>
      <c r="BJ5" s="5">
        <v>10</v>
      </c>
      <c r="BK5" s="5">
        <v>8</v>
      </c>
      <c r="BL5" s="5">
        <v>2</v>
      </c>
      <c r="BM5" s="5">
        <v>10</v>
      </c>
      <c r="BN5" s="5">
        <v>7</v>
      </c>
      <c r="BO5" s="6">
        <v>10</v>
      </c>
      <c r="BP5" s="5">
        <v>8</v>
      </c>
      <c r="BQ5" s="5">
        <v>8</v>
      </c>
      <c r="BR5" s="5">
        <v>7</v>
      </c>
      <c r="BS5" s="53"/>
      <c r="BT5" s="53"/>
      <c r="BU5" s="53"/>
      <c r="BV5" s="53"/>
      <c r="BW5" s="53"/>
      <c r="BX5" s="53"/>
      <c r="BY5" s="53"/>
      <c r="BZ5" s="53"/>
      <c r="CA5" s="53"/>
      <c r="CB5" s="53"/>
      <c r="CC5" s="53"/>
      <c r="CD5" s="53"/>
      <c r="CE5" s="8">
        <f t="shared" ref="CE5:CE19" si="3">SUM(BJ5:CD5)</f>
        <v>70</v>
      </c>
      <c r="CF5" s="9"/>
      <c r="CG5" s="9"/>
      <c r="CH5" s="9"/>
      <c r="CI5" s="9"/>
      <c r="CJ5" s="9"/>
      <c r="CK5" s="9"/>
      <c r="CL5" s="9"/>
      <c r="CM5" s="9"/>
      <c r="CN5" s="9"/>
      <c r="CO5" s="9"/>
      <c r="CP5" s="9"/>
      <c r="CQ5" s="9"/>
      <c r="CR5" s="9"/>
      <c r="CS5" s="9"/>
      <c r="CT5" s="9"/>
      <c r="CU5" s="9"/>
      <c r="CV5" s="9"/>
      <c r="CW5" s="9"/>
      <c r="CX5" s="9"/>
      <c r="CY5" s="9"/>
      <c r="CZ5" s="9"/>
      <c r="DA5" s="8"/>
      <c r="DB5" s="56">
        <v>9</v>
      </c>
      <c r="DC5" s="56">
        <v>9</v>
      </c>
      <c r="DD5" s="56">
        <v>5</v>
      </c>
      <c r="DE5" s="56">
        <v>9</v>
      </c>
      <c r="DF5" s="56">
        <v>4</v>
      </c>
      <c r="DG5" s="56" t="s">
        <v>226</v>
      </c>
      <c r="DH5" s="56">
        <v>9</v>
      </c>
      <c r="DI5" s="56">
        <v>9</v>
      </c>
      <c r="DJ5" s="56">
        <v>9</v>
      </c>
      <c r="DK5" s="56" t="s">
        <v>226</v>
      </c>
      <c r="DL5" s="56" t="s">
        <v>226</v>
      </c>
      <c r="DM5" s="56" t="s">
        <v>226</v>
      </c>
      <c r="DN5" s="56" t="s">
        <v>226</v>
      </c>
      <c r="DO5" s="56" t="s">
        <v>226</v>
      </c>
      <c r="DP5" s="56" t="s">
        <v>226</v>
      </c>
      <c r="DQ5" s="56" t="s">
        <v>226</v>
      </c>
      <c r="DR5" s="56" t="s">
        <v>226</v>
      </c>
      <c r="DS5" s="56" t="s">
        <v>226</v>
      </c>
      <c r="DT5" s="61" t="s">
        <v>226</v>
      </c>
      <c r="DU5" s="61" t="s">
        <v>226</v>
      </c>
      <c r="DV5" s="61" t="s">
        <v>226</v>
      </c>
      <c r="DW5" s="8">
        <f t="shared" ref="DW5:DW19" si="4">SUM(DB5:DV5)</f>
        <v>63</v>
      </c>
      <c r="DX5" s="9">
        <v>10</v>
      </c>
      <c r="DY5" s="9">
        <v>10</v>
      </c>
      <c r="DZ5" s="9">
        <v>5</v>
      </c>
      <c r="EA5" s="9">
        <v>10</v>
      </c>
      <c r="EB5" s="9">
        <v>2</v>
      </c>
      <c r="EC5" s="9">
        <v>10</v>
      </c>
      <c r="ED5" s="9">
        <v>10</v>
      </c>
      <c r="EE5" s="9">
        <v>10</v>
      </c>
      <c r="EF5" s="9">
        <v>10</v>
      </c>
      <c r="EG5" s="9">
        <v>0</v>
      </c>
      <c r="EH5" s="9">
        <v>0</v>
      </c>
      <c r="EI5" s="9">
        <v>0</v>
      </c>
      <c r="EJ5" s="9">
        <v>0</v>
      </c>
      <c r="EK5" s="9">
        <v>0</v>
      </c>
      <c r="EL5" s="9">
        <v>0</v>
      </c>
      <c r="EM5" s="9">
        <v>0</v>
      </c>
      <c r="EN5" s="9">
        <v>0</v>
      </c>
      <c r="EO5" s="9">
        <v>0</v>
      </c>
      <c r="EP5" s="7">
        <v>0</v>
      </c>
      <c r="EQ5" s="7">
        <v>0</v>
      </c>
      <c r="ER5" s="7">
        <v>0</v>
      </c>
      <c r="ES5" s="8">
        <f t="shared" ref="ES5:ES19" si="5">SUM(DX5:ER5)</f>
        <v>77</v>
      </c>
      <c r="ET5" s="9">
        <v>10</v>
      </c>
      <c r="EU5" s="9">
        <v>0</v>
      </c>
      <c r="EV5" s="9">
        <v>2</v>
      </c>
      <c r="EW5" s="9">
        <v>10</v>
      </c>
      <c r="EX5" s="9">
        <v>5</v>
      </c>
      <c r="EY5" s="9">
        <v>10</v>
      </c>
      <c r="EZ5" s="9">
        <v>5</v>
      </c>
      <c r="FA5" s="9">
        <v>8</v>
      </c>
      <c r="FB5" s="9">
        <v>4</v>
      </c>
      <c r="FC5" s="9"/>
      <c r="FD5" s="9"/>
      <c r="FE5" s="9"/>
      <c r="FF5" s="9"/>
      <c r="FG5" s="9"/>
      <c r="FH5" s="9"/>
      <c r="FI5" s="9"/>
      <c r="FJ5" s="9"/>
      <c r="FK5" s="9"/>
      <c r="FL5" s="9"/>
      <c r="FM5" s="9"/>
      <c r="FN5" s="9"/>
      <c r="FO5" s="8">
        <f t="shared" ref="FO5:FO19" si="6">SUM(ET5:FN5)</f>
        <v>54</v>
      </c>
      <c r="FP5" s="62">
        <f t="shared" ref="FP5:FP19" si="7">(FO5+ES5+DW5+CE5+BI5+AM5)/6</f>
        <v>68.333333333333329</v>
      </c>
    </row>
    <row r="6" spans="2:172" s="3" customFormat="1" ht="57.6" x14ac:dyDescent="0.3">
      <c r="B6" s="23" t="s">
        <v>57</v>
      </c>
      <c r="C6" s="20" t="s">
        <v>49</v>
      </c>
      <c r="D6" s="24" t="s">
        <v>50</v>
      </c>
      <c r="E6" s="25" t="s">
        <v>58</v>
      </c>
      <c r="F6" s="24" t="s">
        <v>67</v>
      </c>
      <c r="G6" s="71">
        <f t="shared" ref="G6:G19" si="8">H6/0.8</f>
        <v>124925</v>
      </c>
      <c r="H6" s="71">
        <v>99940</v>
      </c>
      <c r="I6" s="71">
        <f t="shared" si="0"/>
        <v>24985</v>
      </c>
      <c r="J6" s="71"/>
      <c r="K6" s="75" t="s">
        <v>156</v>
      </c>
      <c r="L6" s="47" t="s">
        <v>59</v>
      </c>
      <c r="O6" s="57" t="s">
        <v>237</v>
      </c>
      <c r="P6" s="4" t="s">
        <v>186</v>
      </c>
      <c r="Q6" s="52" t="s">
        <v>147</v>
      </c>
      <c r="R6" s="5">
        <v>10</v>
      </c>
      <c r="S6" s="5">
        <v>10</v>
      </c>
      <c r="T6" s="5">
        <v>5</v>
      </c>
      <c r="U6" s="5">
        <v>10</v>
      </c>
      <c r="V6" s="5">
        <v>5</v>
      </c>
      <c r="W6" s="6">
        <v>10</v>
      </c>
      <c r="X6" s="5">
        <v>10</v>
      </c>
      <c r="Y6" s="5">
        <v>10</v>
      </c>
      <c r="Z6" s="5">
        <v>10</v>
      </c>
      <c r="AA6" s="5">
        <v>0</v>
      </c>
      <c r="AB6" s="5">
        <v>0</v>
      </c>
      <c r="AC6" s="5">
        <v>0</v>
      </c>
      <c r="AD6" s="5">
        <v>0</v>
      </c>
      <c r="AE6" s="5">
        <v>0</v>
      </c>
      <c r="AF6" s="5">
        <v>0</v>
      </c>
      <c r="AG6" s="5">
        <v>0</v>
      </c>
      <c r="AH6" s="5">
        <v>0</v>
      </c>
      <c r="AI6" s="5">
        <v>0</v>
      </c>
      <c r="AJ6" s="5">
        <v>0</v>
      </c>
      <c r="AK6" s="5">
        <v>0</v>
      </c>
      <c r="AL6" s="5">
        <v>0</v>
      </c>
      <c r="AM6" s="8">
        <f t="shared" si="1"/>
        <v>80</v>
      </c>
      <c r="AN6" s="46">
        <v>5</v>
      </c>
      <c r="AO6" s="46">
        <v>6</v>
      </c>
      <c r="AP6" s="46">
        <v>5</v>
      </c>
      <c r="AQ6" s="46">
        <v>8</v>
      </c>
      <c r="AR6" s="46">
        <v>10</v>
      </c>
      <c r="AS6" s="46">
        <v>10</v>
      </c>
      <c r="AT6" s="46">
        <v>8</v>
      </c>
      <c r="AU6" s="46">
        <v>8</v>
      </c>
      <c r="AV6" s="46">
        <v>9</v>
      </c>
      <c r="AW6" s="46">
        <v>0</v>
      </c>
      <c r="AX6" s="46">
        <v>0</v>
      </c>
      <c r="AY6" s="46">
        <v>0</v>
      </c>
      <c r="AZ6" s="46">
        <v>0</v>
      </c>
      <c r="BA6" s="46">
        <v>0</v>
      </c>
      <c r="BB6" s="46">
        <v>0</v>
      </c>
      <c r="BC6" s="46">
        <v>0</v>
      </c>
      <c r="BD6" s="46">
        <v>0</v>
      </c>
      <c r="BE6" s="46">
        <v>0</v>
      </c>
      <c r="BF6" s="46">
        <v>0</v>
      </c>
      <c r="BG6" s="46">
        <v>0</v>
      </c>
      <c r="BH6" s="46">
        <v>0</v>
      </c>
      <c r="BI6" s="49">
        <f t="shared" si="2"/>
        <v>69</v>
      </c>
      <c r="BJ6" s="5">
        <v>5</v>
      </c>
      <c r="BK6" s="5">
        <v>7</v>
      </c>
      <c r="BL6" s="5">
        <v>5</v>
      </c>
      <c r="BM6" s="5">
        <v>10</v>
      </c>
      <c r="BN6" s="5">
        <v>8</v>
      </c>
      <c r="BO6" s="6">
        <v>10</v>
      </c>
      <c r="BP6" s="5">
        <v>5</v>
      </c>
      <c r="BQ6" s="5">
        <v>7</v>
      </c>
      <c r="BR6" s="5">
        <v>6</v>
      </c>
      <c r="BS6" s="53"/>
      <c r="BT6" s="53"/>
      <c r="BU6" s="53"/>
      <c r="BV6" s="53"/>
      <c r="BW6" s="53"/>
      <c r="BX6" s="53"/>
      <c r="BY6" s="53"/>
      <c r="BZ6" s="53"/>
      <c r="CA6" s="53"/>
      <c r="CB6" s="53"/>
      <c r="CC6" s="53"/>
      <c r="CD6" s="53"/>
      <c r="CE6" s="8">
        <f t="shared" si="3"/>
        <v>63</v>
      </c>
      <c r="CF6" s="9"/>
      <c r="CG6" s="9"/>
      <c r="CH6" s="9"/>
      <c r="CI6" s="9"/>
      <c r="CJ6" s="9"/>
      <c r="CK6" s="9"/>
      <c r="CL6" s="9"/>
      <c r="CM6" s="9"/>
      <c r="CN6" s="9"/>
      <c r="CO6" s="9"/>
      <c r="CP6" s="9"/>
      <c r="CQ6" s="9"/>
      <c r="CR6" s="9"/>
      <c r="CS6" s="9"/>
      <c r="CT6" s="9"/>
      <c r="CU6" s="9"/>
      <c r="CV6" s="9"/>
      <c r="CW6" s="9"/>
      <c r="CX6" s="9"/>
      <c r="CY6" s="9"/>
      <c r="CZ6" s="9"/>
      <c r="DA6" s="8"/>
      <c r="DB6" s="56">
        <v>7</v>
      </c>
      <c r="DC6" s="56">
        <v>9</v>
      </c>
      <c r="DD6" s="56">
        <v>5</v>
      </c>
      <c r="DE6" s="56">
        <v>9</v>
      </c>
      <c r="DF6" s="56">
        <v>7</v>
      </c>
      <c r="DG6" s="56" t="s">
        <v>226</v>
      </c>
      <c r="DH6" s="56">
        <v>7</v>
      </c>
      <c r="DI6" s="56">
        <v>9</v>
      </c>
      <c r="DJ6" s="56">
        <v>8</v>
      </c>
      <c r="DK6" s="56" t="s">
        <v>226</v>
      </c>
      <c r="DL6" s="56" t="s">
        <v>226</v>
      </c>
      <c r="DM6" s="56" t="s">
        <v>226</v>
      </c>
      <c r="DN6" s="56" t="s">
        <v>226</v>
      </c>
      <c r="DO6" s="56" t="s">
        <v>226</v>
      </c>
      <c r="DP6" s="56" t="s">
        <v>226</v>
      </c>
      <c r="DQ6" s="56" t="s">
        <v>226</v>
      </c>
      <c r="DR6" s="56" t="s">
        <v>226</v>
      </c>
      <c r="DS6" s="56" t="s">
        <v>226</v>
      </c>
      <c r="DT6" s="61" t="s">
        <v>226</v>
      </c>
      <c r="DU6" s="61" t="s">
        <v>226</v>
      </c>
      <c r="DV6" s="61" t="s">
        <v>226</v>
      </c>
      <c r="DW6" s="8">
        <f t="shared" si="4"/>
        <v>61</v>
      </c>
      <c r="DX6" s="9">
        <v>10</v>
      </c>
      <c r="DY6" s="9">
        <v>10</v>
      </c>
      <c r="DZ6" s="9">
        <v>5</v>
      </c>
      <c r="EA6" s="9">
        <v>10</v>
      </c>
      <c r="EB6" s="9">
        <v>6</v>
      </c>
      <c r="EC6" s="9">
        <v>10</v>
      </c>
      <c r="ED6" s="9">
        <v>10</v>
      </c>
      <c r="EE6" s="9">
        <v>10</v>
      </c>
      <c r="EF6" s="9">
        <v>10</v>
      </c>
      <c r="EG6" s="9">
        <v>0</v>
      </c>
      <c r="EH6" s="9">
        <v>0</v>
      </c>
      <c r="EI6" s="9">
        <v>0</v>
      </c>
      <c r="EJ6" s="9">
        <v>0</v>
      </c>
      <c r="EK6" s="9">
        <v>0</v>
      </c>
      <c r="EL6" s="9">
        <v>0</v>
      </c>
      <c r="EM6" s="9">
        <v>0</v>
      </c>
      <c r="EN6" s="9">
        <v>0</v>
      </c>
      <c r="EO6" s="9">
        <v>0</v>
      </c>
      <c r="EP6" s="7">
        <v>0</v>
      </c>
      <c r="EQ6" s="7">
        <v>0</v>
      </c>
      <c r="ER6" s="7">
        <v>0</v>
      </c>
      <c r="ES6" s="8">
        <f t="shared" si="5"/>
        <v>81</v>
      </c>
      <c r="ET6" s="9">
        <v>10</v>
      </c>
      <c r="EU6" s="9">
        <v>10</v>
      </c>
      <c r="EV6" s="9">
        <v>5</v>
      </c>
      <c r="EW6" s="9">
        <v>10</v>
      </c>
      <c r="EX6" s="9">
        <v>5</v>
      </c>
      <c r="EY6" s="9">
        <v>10</v>
      </c>
      <c r="EZ6" s="9">
        <v>5</v>
      </c>
      <c r="FA6" s="9">
        <v>10</v>
      </c>
      <c r="FB6" s="9">
        <v>7</v>
      </c>
      <c r="FC6" s="9"/>
      <c r="FD6" s="9"/>
      <c r="FE6" s="9"/>
      <c r="FF6" s="9"/>
      <c r="FG6" s="9"/>
      <c r="FH6" s="9"/>
      <c r="FI6" s="9"/>
      <c r="FJ6" s="9"/>
      <c r="FK6" s="9"/>
      <c r="FL6" s="9"/>
      <c r="FM6" s="9"/>
      <c r="FN6" s="9"/>
      <c r="FO6" s="8">
        <f t="shared" si="6"/>
        <v>72</v>
      </c>
      <c r="FP6" s="62">
        <f t="shared" si="7"/>
        <v>71</v>
      </c>
    </row>
    <row r="7" spans="2:172" s="3" customFormat="1" ht="43.2" x14ac:dyDescent="0.3">
      <c r="B7" s="23" t="s">
        <v>60</v>
      </c>
      <c r="C7" s="20" t="s">
        <v>49</v>
      </c>
      <c r="D7" s="24" t="s">
        <v>50</v>
      </c>
      <c r="E7" s="25" t="s">
        <v>61</v>
      </c>
      <c r="F7" s="39" t="s">
        <v>52</v>
      </c>
      <c r="G7" s="71">
        <f t="shared" si="8"/>
        <v>320000</v>
      </c>
      <c r="H7" s="71">
        <v>256000</v>
      </c>
      <c r="I7" s="71">
        <f t="shared" si="0"/>
        <v>64000</v>
      </c>
      <c r="J7" s="71"/>
      <c r="K7" s="75" t="s">
        <v>160</v>
      </c>
      <c r="L7" s="47" t="s">
        <v>62</v>
      </c>
      <c r="O7" s="57" t="s">
        <v>238</v>
      </c>
      <c r="P7" s="4" t="s">
        <v>187</v>
      </c>
      <c r="Q7" s="52" t="s">
        <v>148</v>
      </c>
      <c r="R7" s="5">
        <v>4</v>
      </c>
      <c r="S7" s="5">
        <v>7</v>
      </c>
      <c r="T7" s="5">
        <v>5</v>
      </c>
      <c r="U7" s="5">
        <v>10</v>
      </c>
      <c r="V7" s="5">
        <v>10</v>
      </c>
      <c r="W7" s="6">
        <v>10</v>
      </c>
      <c r="X7" s="5">
        <v>5</v>
      </c>
      <c r="Y7" s="5">
        <v>5</v>
      </c>
      <c r="Z7" s="5">
        <v>6</v>
      </c>
      <c r="AA7" s="5">
        <v>0</v>
      </c>
      <c r="AB7" s="5">
        <v>0</v>
      </c>
      <c r="AC7" s="5">
        <v>0</v>
      </c>
      <c r="AD7" s="5">
        <v>0</v>
      </c>
      <c r="AE7" s="5">
        <v>0</v>
      </c>
      <c r="AF7" s="5">
        <v>0</v>
      </c>
      <c r="AG7" s="5">
        <v>0</v>
      </c>
      <c r="AH7" s="5">
        <v>0</v>
      </c>
      <c r="AI7" s="5">
        <v>0</v>
      </c>
      <c r="AJ7" s="5">
        <v>0</v>
      </c>
      <c r="AK7" s="5">
        <v>0</v>
      </c>
      <c r="AL7" s="5">
        <v>0</v>
      </c>
      <c r="AM7" s="8">
        <f t="shared" si="1"/>
        <v>62</v>
      </c>
      <c r="AN7" s="46">
        <v>10</v>
      </c>
      <c r="AO7" s="46">
        <v>10</v>
      </c>
      <c r="AP7" s="46">
        <v>5</v>
      </c>
      <c r="AQ7" s="46">
        <v>8</v>
      </c>
      <c r="AR7" s="46">
        <v>10</v>
      </c>
      <c r="AS7" s="46">
        <v>10</v>
      </c>
      <c r="AT7" s="46">
        <v>10</v>
      </c>
      <c r="AU7" s="46">
        <v>10</v>
      </c>
      <c r="AV7" s="46">
        <v>8</v>
      </c>
      <c r="AW7" s="46">
        <v>0</v>
      </c>
      <c r="AX7" s="46">
        <v>0</v>
      </c>
      <c r="AY7" s="46">
        <v>0</v>
      </c>
      <c r="AZ7" s="46">
        <v>0</v>
      </c>
      <c r="BA7" s="46">
        <v>0</v>
      </c>
      <c r="BB7" s="46">
        <v>0</v>
      </c>
      <c r="BC7" s="46">
        <v>0</v>
      </c>
      <c r="BD7" s="46">
        <v>0</v>
      </c>
      <c r="BE7" s="46">
        <v>0</v>
      </c>
      <c r="BF7" s="46">
        <v>0</v>
      </c>
      <c r="BG7" s="46">
        <v>0</v>
      </c>
      <c r="BH7" s="46">
        <v>0</v>
      </c>
      <c r="BI7" s="49">
        <f t="shared" si="2"/>
        <v>81</v>
      </c>
      <c r="BJ7" s="5">
        <v>7</v>
      </c>
      <c r="BK7" s="5">
        <v>9</v>
      </c>
      <c r="BL7" s="5">
        <v>5</v>
      </c>
      <c r="BM7" s="5">
        <v>10</v>
      </c>
      <c r="BN7" s="5">
        <v>8</v>
      </c>
      <c r="BO7" s="6">
        <v>10</v>
      </c>
      <c r="BP7" s="5">
        <v>8</v>
      </c>
      <c r="BQ7" s="5">
        <v>7</v>
      </c>
      <c r="BR7" s="5">
        <v>7</v>
      </c>
      <c r="BS7" s="53"/>
      <c r="BT7" s="53"/>
      <c r="BU7" s="53"/>
      <c r="BV7" s="53"/>
      <c r="BW7" s="53"/>
      <c r="BX7" s="53"/>
      <c r="BY7" s="53"/>
      <c r="BZ7" s="53"/>
      <c r="CA7" s="53"/>
      <c r="CB7" s="53"/>
      <c r="CC7" s="53"/>
      <c r="CD7" s="53"/>
      <c r="CE7" s="8">
        <f t="shared" si="3"/>
        <v>71</v>
      </c>
      <c r="CF7" s="9"/>
      <c r="CG7" s="9"/>
      <c r="CH7" s="9"/>
      <c r="CI7" s="9"/>
      <c r="CJ7" s="9"/>
      <c r="CK7" s="9"/>
      <c r="CL7" s="9"/>
      <c r="CM7" s="9"/>
      <c r="CN7" s="9"/>
      <c r="CO7" s="9"/>
      <c r="CP7" s="9"/>
      <c r="CQ7" s="9"/>
      <c r="CR7" s="9"/>
      <c r="CS7" s="9"/>
      <c r="CT7" s="9"/>
      <c r="CU7" s="9"/>
      <c r="CV7" s="9"/>
      <c r="CW7" s="9"/>
      <c r="CX7" s="9"/>
      <c r="CY7" s="9"/>
      <c r="CZ7" s="9"/>
      <c r="DA7" s="8"/>
      <c r="DB7" s="56">
        <v>7</v>
      </c>
      <c r="DC7" s="56">
        <v>9</v>
      </c>
      <c r="DD7" s="56">
        <v>5</v>
      </c>
      <c r="DE7" s="56">
        <v>9</v>
      </c>
      <c r="DF7" s="56">
        <v>4</v>
      </c>
      <c r="DG7" s="56" t="s">
        <v>226</v>
      </c>
      <c r="DH7" s="56">
        <v>8</v>
      </c>
      <c r="DI7" s="56">
        <v>9</v>
      </c>
      <c r="DJ7" s="56">
        <v>9</v>
      </c>
      <c r="DK7" s="56" t="s">
        <v>226</v>
      </c>
      <c r="DL7" s="56" t="s">
        <v>226</v>
      </c>
      <c r="DM7" s="56" t="s">
        <v>226</v>
      </c>
      <c r="DN7" s="56" t="s">
        <v>226</v>
      </c>
      <c r="DO7" s="56" t="s">
        <v>226</v>
      </c>
      <c r="DP7" s="56" t="s">
        <v>226</v>
      </c>
      <c r="DQ7" s="56" t="s">
        <v>226</v>
      </c>
      <c r="DR7" s="56" t="s">
        <v>226</v>
      </c>
      <c r="DS7" s="56" t="s">
        <v>226</v>
      </c>
      <c r="DT7" s="61" t="s">
        <v>226</v>
      </c>
      <c r="DU7" s="61" t="s">
        <v>226</v>
      </c>
      <c r="DV7" s="61" t="s">
        <v>226</v>
      </c>
      <c r="DW7" s="8">
        <f t="shared" si="4"/>
        <v>60</v>
      </c>
      <c r="DX7" s="9">
        <v>5</v>
      </c>
      <c r="DY7" s="9">
        <v>8</v>
      </c>
      <c r="DZ7" s="9">
        <v>7</v>
      </c>
      <c r="EA7" s="9">
        <v>10</v>
      </c>
      <c r="EB7" s="9">
        <v>10</v>
      </c>
      <c r="EC7" s="9">
        <v>10</v>
      </c>
      <c r="ED7" s="9">
        <v>8</v>
      </c>
      <c r="EE7" s="9">
        <v>8</v>
      </c>
      <c r="EF7" s="9">
        <v>8</v>
      </c>
      <c r="EG7" s="9">
        <v>0</v>
      </c>
      <c r="EH7" s="9">
        <v>0</v>
      </c>
      <c r="EI7" s="9">
        <v>0</v>
      </c>
      <c r="EJ7" s="9">
        <v>0</v>
      </c>
      <c r="EK7" s="9">
        <v>0</v>
      </c>
      <c r="EL7" s="9">
        <v>0</v>
      </c>
      <c r="EM7" s="9">
        <v>0</v>
      </c>
      <c r="EN7" s="9">
        <v>0</v>
      </c>
      <c r="EO7" s="9">
        <v>0</v>
      </c>
      <c r="EP7" s="7">
        <v>0</v>
      </c>
      <c r="EQ7" s="7">
        <v>0</v>
      </c>
      <c r="ER7" s="7">
        <v>0</v>
      </c>
      <c r="ES7" s="8">
        <f t="shared" si="5"/>
        <v>74</v>
      </c>
      <c r="ET7" s="9">
        <v>10</v>
      </c>
      <c r="EU7" s="9">
        <v>10</v>
      </c>
      <c r="EV7" s="9">
        <v>5</v>
      </c>
      <c r="EW7" s="9">
        <v>10</v>
      </c>
      <c r="EX7" s="9">
        <v>5</v>
      </c>
      <c r="EY7" s="9">
        <v>10</v>
      </c>
      <c r="EZ7" s="9">
        <v>5</v>
      </c>
      <c r="FA7" s="9">
        <v>10</v>
      </c>
      <c r="FB7" s="9">
        <v>10</v>
      </c>
      <c r="FC7" s="9"/>
      <c r="FD7" s="9"/>
      <c r="FE7" s="9"/>
      <c r="FF7" s="9"/>
      <c r="FG7" s="9"/>
      <c r="FH7" s="9"/>
      <c r="FI7" s="9"/>
      <c r="FJ7" s="9"/>
      <c r="FK7" s="9"/>
      <c r="FL7" s="9"/>
      <c r="FM7" s="9"/>
      <c r="FN7" s="9"/>
      <c r="FO7" s="8">
        <f t="shared" si="6"/>
        <v>75</v>
      </c>
      <c r="FP7" s="62">
        <f t="shared" si="7"/>
        <v>70.5</v>
      </c>
    </row>
    <row r="8" spans="2:172" s="3" customFormat="1" ht="72" x14ac:dyDescent="0.3">
      <c r="B8" s="23" t="s">
        <v>157</v>
      </c>
      <c r="C8" s="20" t="s">
        <v>49</v>
      </c>
      <c r="D8" s="24" t="s">
        <v>50</v>
      </c>
      <c r="E8" s="25" t="s">
        <v>66</v>
      </c>
      <c r="F8" s="24" t="s">
        <v>67</v>
      </c>
      <c r="G8" s="71">
        <f t="shared" si="8"/>
        <v>294375</v>
      </c>
      <c r="H8" s="71">
        <v>235500</v>
      </c>
      <c r="I8" s="71">
        <f t="shared" si="0"/>
        <v>58875</v>
      </c>
      <c r="J8" s="71"/>
      <c r="K8" s="75" t="s">
        <v>163</v>
      </c>
      <c r="L8" s="47" t="s">
        <v>68</v>
      </c>
      <c r="O8" s="57" t="s">
        <v>240</v>
      </c>
      <c r="P8" s="4" t="s">
        <v>189</v>
      </c>
      <c r="Q8" s="52" t="s">
        <v>158</v>
      </c>
      <c r="R8" s="5">
        <v>10</v>
      </c>
      <c r="S8" s="5">
        <v>10</v>
      </c>
      <c r="T8" s="5">
        <v>5</v>
      </c>
      <c r="U8" s="5">
        <v>8</v>
      </c>
      <c r="V8" s="5">
        <v>7</v>
      </c>
      <c r="W8" s="17">
        <v>10</v>
      </c>
      <c r="X8" s="5">
        <v>10</v>
      </c>
      <c r="Y8" s="5">
        <v>10</v>
      </c>
      <c r="Z8" s="5">
        <v>10</v>
      </c>
      <c r="AA8" s="5">
        <v>0</v>
      </c>
      <c r="AB8" s="5">
        <v>0</v>
      </c>
      <c r="AC8" s="5">
        <v>0</v>
      </c>
      <c r="AD8" s="5">
        <v>0</v>
      </c>
      <c r="AE8" s="5">
        <v>0</v>
      </c>
      <c r="AF8" s="5">
        <v>0</v>
      </c>
      <c r="AG8" s="5">
        <v>0</v>
      </c>
      <c r="AH8" s="5">
        <v>0</v>
      </c>
      <c r="AI8" s="5">
        <v>0</v>
      </c>
      <c r="AJ8" s="5">
        <v>0</v>
      </c>
      <c r="AK8" s="5">
        <v>0</v>
      </c>
      <c r="AL8" s="5">
        <v>0</v>
      </c>
      <c r="AM8" s="8">
        <f t="shared" si="1"/>
        <v>80</v>
      </c>
      <c r="AN8" s="46">
        <v>10</v>
      </c>
      <c r="AO8" s="46">
        <v>10</v>
      </c>
      <c r="AP8" s="46">
        <v>5</v>
      </c>
      <c r="AQ8" s="46">
        <v>10</v>
      </c>
      <c r="AR8" s="46">
        <v>10</v>
      </c>
      <c r="AS8" s="46">
        <v>10</v>
      </c>
      <c r="AT8" s="46">
        <v>10</v>
      </c>
      <c r="AU8" s="46">
        <v>10</v>
      </c>
      <c r="AV8" s="46">
        <v>3</v>
      </c>
      <c r="AW8" s="46">
        <v>0</v>
      </c>
      <c r="AX8" s="46">
        <v>0</v>
      </c>
      <c r="AY8" s="46">
        <v>0</v>
      </c>
      <c r="AZ8" s="46">
        <v>0</v>
      </c>
      <c r="BA8" s="46">
        <v>0</v>
      </c>
      <c r="BB8" s="46">
        <v>0</v>
      </c>
      <c r="BC8" s="46">
        <v>0</v>
      </c>
      <c r="BD8" s="46">
        <v>0</v>
      </c>
      <c r="BE8" s="46">
        <v>0</v>
      </c>
      <c r="BF8" s="46">
        <v>0</v>
      </c>
      <c r="BG8" s="46">
        <v>0</v>
      </c>
      <c r="BH8" s="46">
        <v>0</v>
      </c>
      <c r="BI8" s="49">
        <f t="shared" si="2"/>
        <v>78</v>
      </c>
      <c r="BJ8" s="5">
        <v>8</v>
      </c>
      <c r="BK8" s="5">
        <v>10</v>
      </c>
      <c r="BL8" s="5">
        <v>5</v>
      </c>
      <c r="BM8" s="5">
        <v>6</v>
      </c>
      <c r="BN8" s="5">
        <v>8</v>
      </c>
      <c r="BO8" s="17">
        <v>10</v>
      </c>
      <c r="BP8" s="5">
        <v>8</v>
      </c>
      <c r="BQ8" s="5">
        <v>8</v>
      </c>
      <c r="BR8" s="5">
        <v>8</v>
      </c>
      <c r="BS8" s="53"/>
      <c r="BT8" s="53"/>
      <c r="BU8" s="53"/>
      <c r="BV8" s="53"/>
      <c r="BW8" s="53"/>
      <c r="BX8" s="53"/>
      <c r="BY8" s="53"/>
      <c r="BZ8" s="53"/>
      <c r="CA8" s="53"/>
      <c r="CB8" s="53"/>
      <c r="CC8" s="53"/>
      <c r="CD8" s="53"/>
      <c r="CE8" s="8">
        <f t="shared" si="3"/>
        <v>71</v>
      </c>
      <c r="CF8" s="9"/>
      <c r="CG8" s="9"/>
      <c r="CH8" s="9"/>
      <c r="CI8" s="9"/>
      <c r="CJ8" s="9"/>
      <c r="CK8" s="9"/>
      <c r="CL8" s="9"/>
      <c r="CM8" s="9"/>
      <c r="CN8" s="9"/>
      <c r="CO8" s="9"/>
      <c r="CP8" s="9"/>
      <c r="CQ8" s="9"/>
      <c r="CR8" s="9"/>
      <c r="CS8" s="9"/>
      <c r="CT8" s="9"/>
      <c r="CU8" s="9"/>
      <c r="CV8" s="9"/>
      <c r="CW8" s="9"/>
      <c r="CX8" s="9"/>
      <c r="CY8" s="9"/>
      <c r="CZ8" s="9"/>
      <c r="DA8" s="8"/>
      <c r="DB8" s="56">
        <v>9</v>
      </c>
      <c r="DC8" s="56">
        <v>9</v>
      </c>
      <c r="DD8" s="56">
        <v>5</v>
      </c>
      <c r="DE8" s="56">
        <v>6</v>
      </c>
      <c r="DF8" s="56">
        <v>8</v>
      </c>
      <c r="DG8" s="56" t="s">
        <v>226</v>
      </c>
      <c r="DH8" s="56">
        <v>9</v>
      </c>
      <c r="DI8" s="56">
        <v>9</v>
      </c>
      <c r="DJ8" s="56">
        <v>7</v>
      </c>
      <c r="DK8" s="61" t="s">
        <v>226</v>
      </c>
      <c r="DL8" s="61" t="s">
        <v>226</v>
      </c>
      <c r="DM8" s="61" t="s">
        <v>226</v>
      </c>
      <c r="DN8" s="61" t="s">
        <v>226</v>
      </c>
      <c r="DO8" s="61" t="s">
        <v>226</v>
      </c>
      <c r="DP8" s="61" t="s">
        <v>226</v>
      </c>
      <c r="DQ8" s="61" t="s">
        <v>226</v>
      </c>
      <c r="DR8" s="61" t="s">
        <v>226</v>
      </c>
      <c r="DS8" s="61" t="s">
        <v>226</v>
      </c>
      <c r="DT8" s="61" t="s">
        <v>226</v>
      </c>
      <c r="DU8" s="61" t="s">
        <v>226</v>
      </c>
      <c r="DV8" s="61" t="s">
        <v>226</v>
      </c>
      <c r="DW8" s="8">
        <f t="shared" si="4"/>
        <v>62</v>
      </c>
      <c r="DX8" s="9">
        <v>10</v>
      </c>
      <c r="DY8" s="9">
        <v>10</v>
      </c>
      <c r="DZ8" s="9">
        <v>5</v>
      </c>
      <c r="EA8" s="9">
        <v>8</v>
      </c>
      <c r="EB8" s="9">
        <v>8</v>
      </c>
      <c r="EC8" s="9">
        <v>10</v>
      </c>
      <c r="ED8" s="9">
        <v>10</v>
      </c>
      <c r="EE8" s="9">
        <v>10</v>
      </c>
      <c r="EF8" s="9">
        <v>10</v>
      </c>
      <c r="EG8" s="9">
        <v>0</v>
      </c>
      <c r="EH8" s="9">
        <v>0</v>
      </c>
      <c r="EI8" s="9">
        <v>0</v>
      </c>
      <c r="EJ8" s="9">
        <v>0</v>
      </c>
      <c r="EK8" s="9">
        <v>0</v>
      </c>
      <c r="EL8" s="9">
        <v>0</v>
      </c>
      <c r="EM8" s="9">
        <v>0</v>
      </c>
      <c r="EN8" s="9">
        <v>0</v>
      </c>
      <c r="EO8" s="9">
        <v>0</v>
      </c>
      <c r="EP8" s="9">
        <v>0</v>
      </c>
      <c r="EQ8" s="9">
        <v>0</v>
      </c>
      <c r="ER8" s="9">
        <v>0</v>
      </c>
      <c r="ES8" s="8">
        <f t="shared" si="5"/>
        <v>81</v>
      </c>
      <c r="ET8" s="9">
        <v>10</v>
      </c>
      <c r="EU8" s="9">
        <v>10</v>
      </c>
      <c r="EV8" s="9">
        <v>5</v>
      </c>
      <c r="EW8" s="9">
        <v>5</v>
      </c>
      <c r="EX8" s="9">
        <v>10</v>
      </c>
      <c r="EY8" s="9">
        <v>10</v>
      </c>
      <c r="EZ8" s="9">
        <v>10</v>
      </c>
      <c r="FA8" s="9">
        <v>10</v>
      </c>
      <c r="FB8" s="9">
        <v>7</v>
      </c>
      <c r="FC8" s="9"/>
      <c r="FD8" s="9"/>
      <c r="FE8" s="9"/>
      <c r="FF8" s="9"/>
      <c r="FG8" s="9"/>
      <c r="FH8" s="9"/>
      <c r="FI8" s="9"/>
      <c r="FJ8" s="9"/>
      <c r="FK8" s="9"/>
      <c r="FL8" s="9"/>
      <c r="FM8" s="9"/>
      <c r="FN8" s="9"/>
      <c r="FO8" s="8">
        <f t="shared" si="6"/>
        <v>77</v>
      </c>
      <c r="FP8" s="62">
        <f t="shared" si="7"/>
        <v>74.833333333333329</v>
      </c>
    </row>
    <row r="9" spans="2:172" s="3" customFormat="1" ht="43.2" x14ac:dyDescent="0.3">
      <c r="B9" s="23" t="s">
        <v>69</v>
      </c>
      <c r="C9" s="20" t="s">
        <v>49</v>
      </c>
      <c r="D9" s="24" t="s">
        <v>50</v>
      </c>
      <c r="E9" s="25" t="s">
        <v>70</v>
      </c>
      <c r="F9" s="24" t="s">
        <v>67</v>
      </c>
      <c r="G9" s="71">
        <f t="shared" si="8"/>
        <v>170217.5</v>
      </c>
      <c r="H9" s="71">
        <v>136174</v>
      </c>
      <c r="I9" s="71">
        <f t="shared" si="0"/>
        <v>34043.5</v>
      </c>
      <c r="J9" s="71"/>
      <c r="K9" s="75" t="s">
        <v>164</v>
      </c>
      <c r="L9" s="47" t="s">
        <v>71</v>
      </c>
      <c r="O9" s="57" t="s">
        <v>241</v>
      </c>
      <c r="P9" s="4" t="s">
        <v>189</v>
      </c>
      <c r="Q9" s="52" t="s">
        <v>159</v>
      </c>
      <c r="R9" s="5">
        <v>10</v>
      </c>
      <c r="S9" s="5">
        <v>10</v>
      </c>
      <c r="T9" s="5">
        <v>5</v>
      </c>
      <c r="U9" s="5">
        <v>8</v>
      </c>
      <c r="V9" s="5">
        <v>6</v>
      </c>
      <c r="W9" s="17">
        <v>10</v>
      </c>
      <c r="X9" s="5">
        <v>10</v>
      </c>
      <c r="Y9" s="5">
        <v>10</v>
      </c>
      <c r="Z9" s="5">
        <v>10</v>
      </c>
      <c r="AA9" s="5">
        <v>0</v>
      </c>
      <c r="AB9" s="5">
        <v>0</v>
      </c>
      <c r="AC9" s="5">
        <v>0</v>
      </c>
      <c r="AD9" s="5">
        <v>0</v>
      </c>
      <c r="AE9" s="5">
        <v>0</v>
      </c>
      <c r="AF9" s="5">
        <v>0</v>
      </c>
      <c r="AG9" s="5">
        <v>0</v>
      </c>
      <c r="AH9" s="5">
        <v>0</v>
      </c>
      <c r="AI9" s="5">
        <v>0</v>
      </c>
      <c r="AJ9" s="5">
        <v>0</v>
      </c>
      <c r="AK9" s="5">
        <v>0</v>
      </c>
      <c r="AL9" s="5">
        <v>0</v>
      </c>
      <c r="AM9" s="8">
        <f t="shared" si="1"/>
        <v>79</v>
      </c>
      <c r="AN9" s="46">
        <v>8</v>
      </c>
      <c r="AO9" s="46">
        <v>8</v>
      </c>
      <c r="AP9" s="46">
        <v>5</v>
      </c>
      <c r="AQ9" s="46">
        <v>9</v>
      </c>
      <c r="AR9" s="46">
        <v>10</v>
      </c>
      <c r="AS9" s="46">
        <v>10</v>
      </c>
      <c r="AT9" s="46">
        <v>10</v>
      </c>
      <c r="AU9" s="46">
        <v>10</v>
      </c>
      <c r="AV9" s="46">
        <v>6</v>
      </c>
      <c r="AW9" s="46">
        <v>0</v>
      </c>
      <c r="AX9" s="46">
        <v>0</v>
      </c>
      <c r="AY9" s="46">
        <v>0</v>
      </c>
      <c r="AZ9" s="46">
        <v>0</v>
      </c>
      <c r="BA9" s="46">
        <v>0</v>
      </c>
      <c r="BB9" s="46">
        <v>0</v>
      </c>
      <c r="BC9" s="46">
        <v>0</v>
      </c>
      <c r="BD9" s="46">
        <v>0</v>
      </c>
      <c r="BE9" s="46">
        <v>0</v>
      </c>
      <c r="BF9" s="46">
        <v>0</v>
      </c>
      <c r="BG9" s="46">
        <v>0</v>
      </c>
      <c r="BH9" s="46">
        <v>0</v>
      </c>
      <c r="BI9" s="49">
        <f t="shared" si="2"/>
        <v>76</v>
      </c>
      <c r="BJ9" s="5">
        <v>8</v>
      </c>
      <c r="BK9" s="5">
        <v>9</v>
      </c>
      <c r="BL9" s="5">
        <v>4</v>
      </c>
      <c r="BM9" s="5">
        <v>6</v>
      </c>
      <c r="BN9" s="5">
        <v>8</v>
      </c>
      <c r="BO9" s="17">
        <v>10</v>
      </c>
      <c r="BP9" s="5">
        <v>10</v>
      </c>
      <c r="BQ9" s="5">
        <v>8</v>
      </c>
      <c r="BR9" s="5">
        <v>5</v>
      </c>
      <c r="BS9" s="53"/>
      <c r="BT9" s="53"/>
      <c r="BU9" s="53"/>
      <c r="BV9" s="53"/>
      <c r="BW9" s="53"/>
      <c r="BX9" s="53"/>
      <c r="BY9" s="53"/>
      <c r="BZ9" s="53"/>
      <c r="CA9" s="53"/>
      <c r="CB9" s="53"/>
      <c r="CC9" s="53"/>
      <c r="CD9" s="53"/>
      <c r="CE9" s="8">
        <f t="shared" si="3"/>
        <v>68</v>
      </c>
      <c r="CF9" s="9"/>
      <c r="CG9" s="9"/>
      <c r="CH9" s="9"/>
      <c r="CI9" s="9"/>
      <c r="CJ9" s="9"/>
      <c r="CK9" s="9"/>
      <c r="CL9" s="9"/>
      <c r="CM9" s="9"/>
      <c r="CN9" s="9"/>
      <c r="CO9" s="9"/>
      <c r="CP9" s="9"/>
      <c r="CQ9" s="9"/>
      <c r="CR9" s="9"/>
      <c r="CS9" s="9"/>
      <c r="CT9" s="9"/>
      <c r="CU9" s="9"/>
      <c r="CV9" s="9"/>
      <c r="CW9" s="9"/>
      <c r="CX9" s="9"/>
      <c r="CY9" s="9"/>
      <c r="CZ9" s="9"/>
      <c r="DA9" s="8"/>
      <c r="DB9" s="56">
        <v>8</v>
      </c>
      <c r="DC9" s="56">
        <v>9</v>
      </c>
      <c r="DD9" s="56">
        <v>5</v>
      </c>
      <c r="DE9" s="56">
        <v>7</v>
      </c>
      <c r="DF9" s="56">
        <v>5</v>
      </c>
      <c r="DG9" s="56" t="s">
        <v>226</v>
      </c>
      <c r="DH9" s="56">
        <v>9</v>
      </c>
      <c r="DI9" s="56">
        <v>9</v>
      </c>
      <c r="DJ9" s="56">
        <v>6</v>
      </c>
      <c r="DK9" s="61" t="s">
        <v>226</v>
      </c>
      <c r="DL9" s="61" t="s">
        <v>226</v>
      </c>
      <c r="DM9" s="61" t="s">
        <v>226</v>
      </c>
      <c r="DN9" s="61" t="s">
        <v>226</v>
      </c>
      <c r="DO9" s="61" t="s">
        <v>226</v>
      </c>
      <c r="DP9" s="61" t="s">
        <v>226</v>
      </c>
      <c r="DQ9" s="61" t="s">
        <v>226</v>
      </c>
      <c r="DR9" s="61" t="s">
        <v>226</v>
      </c>
      <c r="DS9" s="61" t="s">
        <v>226</v>
      </c>
      <c r="DT9" s="61" t="s">
        <v>226</v>
      </c>
      <c r="DU9" s="61" t="s">
        <v>226</v>
      </c>
      <c r="DV9" s="61" t="s">
        <v>226</v>
      </c>
      <c r="DW9" s="8">
        <f t="shared" si="4"/>
        <v>58</v>
      </c>
      <c r="DX9" s="9">
        <v>8</v>
      </c>
      <c r="DY9" s="9">
        <v>8</v>
      </c>
      <c r="DZ9" s="9">
        <v>5</v>
      </c>
      <c r="EA9" s="9">
        <v>10</v>
      </c>
      <c r="EB9" s="9">
        <v>6</v>
      </c>
      <c r="EC9" s="9">
        <v>10</v>
      </c>
      <c r="ED9" s="9">
        <v>10</v>
      </c>
      <c r="EE9" s="9">
        <v>10</v>
      </c>
      <c r="EF9" s="9">
        <v>10</v>
      </c>
      <c r="EG9" s="5">
        <v>0</v>
      </c>
      <c r="EH9" s="5">
        <v>0</v>
      </c>
      <c r="EI9" s="5">
        <v>0</v>
      </c>
      <c r="EJ9" s="5">
        <v>0</v>
      </c>
      <c r="EK9" s="5">
        <v>0</v>
      </c>
      <c r="EL9" s="5">
        <v>0</v>
      </c>
      <c r="EM9" s="5">
        <v>0</v>
      </c>
      <c r="EN9" s="5">
        <v>0</v>
      </c>
      <c r="EO9" s="5">
        <v>0</v>
      </c>
      <c r="EP9" s="5">
        <v>0</v>
      </c>
      <c r="EQ9" s="5">
        <v>0</v>
      </c>
      <c r="ER9" s="5">
        <v>0</v>
      </c>
      <c r="ES9" s="8">
        <f t="shared" si="5"/>
        <v>77</v>
      </c>
      <c r="ET9" s="9">
        <v>10</v>
      </c>
      <c r="EU9" s="9">
        <v>10</v>
      </c>
      <c r="EV9" s="9">
        <v>5</v>
      </c>
      <c r="EW9" s="9">
        <v>5</v>
      </c>
      <c r="EX9" s="9">
        <v>10</v>
      </c>
      <c r="EY9" s="9">
        <v>10</v>
      </c>
      <c r="EZ9" s="9">
        <v>10</v>
      </c>
      <c r="FA9" s="9">
        <v>5</v>
      </c>
      <c r="FB9" s="9">
        <v>0</v>
      </c>
      <c r="FC9" s="9"/>
      <c r="FD9" s="9"/>
      <c r="FE9" s="9"/>
      <c r="FF9" s="9"/>
      <c r="FG9" s="9"/>
      <c r="FH9" s="9"/>
      <c r="FI9" s="9"/>
      <c r="FJ9" s="9"/>
      <c r="FK9" s="9"/>
      <c r="FL9" s="9"/>
      <c r="FM9" s="9"/>
      <c r="FN9" s="9"/>
      <c r="FO9" s="8">
        <f t="shared" si="6"/>
        <v>65</v>
      </c>
      <c r="FP9" s="62">
        <f t="shared" si="7"/>
        <v>70.5</v>
      </c>
    </row>
    <row r="10" spans="2:172" s="3" customFormat="1" ht="72" x14ac:dyDescent="0.3">
      <c r="B10" s="23" t="s">
        <v>72</v>
      </c>
      <c r="C10" s="20" t="s">
        <v>49</v>
      </c>
      <c r="D10" s="24" t="s">
        <v>50</v>
      </c>
      <c r="E10" s="25" t="s">
        <v>73</v>
      </c>
      <c r="F10" s="39" t="s">
        <v>52</v>
      </c>
      <c r="G10" s="71">
        <f t="shared" si="8"/>
        <v>375000</v>
      </c>
      <c r="H10" s="71">
        <v>300000</v>
      </c>
      <c r="I10" s="71">
        <f t="shared" si="0"/>
        <v>75000</v>
      </c>
      <c r="J10" s="71">
        <f>SUM(H4:H10)</f>
        <v>1412804</v>
      </c>
      <c r="K10" s="75" t="s">
        <v>165</v>
      </c>
      <c r="L10" s="47" t="s">
        <v>74</v>
      </c>
      <c r="O10" s="57" t="s">
        <v>242</v>
      </c>
      <c r="P10" s="4" t="s">
        <v>190</v>
      </c>
      <c r="Q10" s="52" t="s">
        <v>151</v>
      </c>
      <c r="R10" s="5">
        <v>10</v>
      </c>
      <c r="S10" s="5">
        <v>8</v>
      </c>
      <c r="T10" s="5">
        <v>5</v>
      </c>
      <c r="U10" s="5">
        <v>0</v>
      </c>
      <c r="V10" s="5">
        <v>10</v>
      </c>
      <c r="W10" s="6">
        <v>10</v>
      </c>
      <c r="X10" s="5">
        <v>8</v>
      </c>
      <c r="Y10" s="5">
        <v>10</v>
      </c>
      <c r="Z10" s="5">
        <v>10</v>
      </c>
      <c r="AA10" s="5">
        <v>0</v>
      </c>
      <c r="AB10" s="5">
        <v>0</v>
      </c>
      <c r="AC10" s="5">
        <v>0</v>
      </c>
      <c r="AD10" s="5">
        <v>0</v>
      </c>
      <c r="AE10" s="5">
        <v>0</v>
      </c>
      <c r="AF10" s="5">
        <v>0</v>
      </c>
      <c r="AG10" s="5">
        <v>0</v>
      </c>
      <c r="AH10" s="5">
        <v>0</v>
      </c>
      <c r="AI10" s="5">
        <v>0</v>
      </c>
      <c r="AJ10" s="5">
        <v>0</v>
      </c>
      <c r="AK10" s="5">
        <v>0</v>
      </c>
      <c r="AL10" s="5">
        <v>0</v>
      </c>
      <c r="AM10" s="8">
        <f t="shared" si="1"/>
        <v>71</v>
      </c>
      <c r="AN10" s="46">
        <v>9</v>
      </c>
      <c r="AO10" s="46">
        <v>7</v>
      </c>
      <c r="AP10" s="46">
        <v>4</v>
      </c>
      <c r="AQ10" s="46">
        <v>6</v>
      </c>
      <c r="AR10" s="46">
        <v>8</v>
      </c>
      <c r="AS10" s="46">
        <v>10</v>
      </c>
      <c r="AT10" s="46">
        <v>8</v>
      </c>
      <c r="AU10" s="46">
        <v>10</v>
      </c>
      <c r="AV10" s="46">
        <v>8</v>
      </c>
      <c r="AW10" s="46">
        <v>0</v>
      </c>
      <c r="AX10" s="46">
        <v>0</v>
      </c>
      <c r="AY10" s="46">
        <v>0</v>
      </c>
      <c r="AZ10" s="46">
        <v>0</v>
      </c>
      <c r="BA10" s="46">
        <v>0</v>
      </c>
      <c r="BB10" s="46">
        <v>0</v>
      </c>
      <c r="BC10" s="46">
        <v>0</v>
      </c>
      <c r="BD10" s="46">
        <v>0</v>
      </c>
      <c r="BE10" s="46">
        <v>0</v>
      </c>
      <c r="BF10" s="46">
        <v>0</v>
      </c>
      <c r="BG10" s="46">
        <v>0</v>
      </c>
      <c r="BH10" s="46">
        <v>0</v>
      </c>
      <c r="BI10" s="49">
        <f t="shared" si="2"/>
        <v>70</v>
      </c>
      <c r="BJ10" s="5">
        <v>8</v>
      </c>
      <c r="BK10" s="5">
        <v>9</v>
      </c>
      <c r="BL10" s="5">
        <v>5</v>
      </c>
      <c r="BM10" s="5">
        <v>6</v>
      </c>
      <c r="BN10" s="5">
        <v>8</v>
      </c>
      <c r="BO10" s="6">
        <v>10</v>
      </c>
      <c r="BP10" s="5">
        <v>8</v>
      </c>
      <c r="BQ10" s="5">
        <v>10</v>
      </c>
      <c r="BR10" s="5">
        <v>8</v>
      </c>
      <c r="BS10" s="53"/>
      <c r="BT10" s="53"/>
      <c r="BU10" s="53"/>
      <c r="BV10" s="53"/>
      <c r="BW10" s="53"/>
      <c r="BX10" s="53"/>
      <c r="BY10" s="53"/>
      <c r="BZ10" s="53"/>
      <c r="CA10" s="53"/>
      <c r="CB10" s="53"/>
      <c r="CC10" s="53"/>
      <c r="CD10" s="53"/>
      <c r="CE10" s="8">
        <f t="shared" si="3"/>
        <v>72</v>
      </c>
      <c r="CF10" s="9"/>
      <c r="CG10" s="9"/>
      <c r="CH10" s="9"/>
      <c r="CI10" s="9"/>
      <c r="CJ10" s="9"/>
      <c r="CK10" s="9"/>
      <c r="CL10" s="9"/>
      <c r="CM10" s="9"/>
      <c r="CN10" s="9"/>
      <c r="CO10" s="9"/>
      <c r="CP10" s="9"/>
      <c r="CQ10" s="9"/>
      <c r="CR10" s="9"/>
      <c r="CS10" s="9"/>
      <c r="CT10" s="9"/>
      <c r="CU10" s="9"/>
      <c r="CV10" s="9"/>
      <c r="CW10" s="9"/>
      <c r="CX10" s="9"/>
      <c r="CY10" s="9"/>
      <c r="CZ10" s="9"/>
      <c r="DA10" s="8"/>
      <c r="DB10" s="56">
        <v>8</v>
      </c>
      <c r="DC10" s="56">
        <v>8</v>
      </c>
      <c r="DD10" s="56">
        <v>5</v>
      </c>
      <c r="DE10" s="56">
        <v>6</v>
      </c>
      <c r="DF10" s="56">
        <v>7</v>
      </c>
      <c r="DG10" s="56" t="s">
        <v>226</v>
      </c>
      <c r="DH10" s="56">
        <v>9</v>
      </c>
      <c r="DI10" s="56">
        <v>9</v>
      </c>
      <c r="DJ10" s="56">
        <v>9</v>
      </c>
      <c r="DK10" s="56" t="s">
        <v>226</v>
      </c>
      <c r="DL10" s="56" t="s">
        <v>226</v>
      </c>
      <c r="DM10" s="56" t="s">
        <v>226</v>
      </c>
      <c r="DN10" s="56" t="s">
        <v>226</v>
      </c>
      <c r="DO10" s="56" t="s">
        <v>226</v>
      </c>
      <c r="DP10" s="56" t="s">
        <v>226</v>
      </c>
      <c r="DQ10" s="56" t="s">
        <v>226</v>
      </c>
      <c r="DR10" s="56" t="s">
        <v>226</v>
      </c>
      <c r="DS10" s="56" t="s">
        <v>226</v>
      </c>
      <c r="DT10" s="61" t="s">
        <v>226</v>
      </c>
      <c r="DU10" s="61" t="s">
        <v>226</v>
      </c>
      <c r="DV10" s="61" t="s">
        <v>226</v>
      </c>
      <c r="DW10" s="8">
        <f t="shared" si="4"/>
        <v>61</v>
      </c>
      <c r="DX10" s="9">
        <v>9</v>
      </c>
      <c r="DY10" s="9">
        <v>9</v>
      </c>
      <c r="DZ10" s="9">
        <v>5</v>
      </c>
      <c r="EA10" s="9">
        <v>10</v>
      </c>
      <c r="EB10" s="9">
        <v>6</v>
      </c>
      <c r="EC10" s="9">
        <v>10</v>
      </c>
      <c r="ED10" s="9">
        <v>10</v>
      </c>
      <c r="EE10" s="9">
        <v>10</v>
      </c>
      <c r="EF10" s="9">
        <v>10</v>
      </c>
      <c r="EG10" s="9">
        <v>0</v>
      </c>
      <c r="EH10" s="9">
        <v>0</v>
      </c>
      <c r="EI10" s="9">
        <v>0</v>
      </c>
      <c r="EJ10" s="9">
        <v>0</v>
      </c>
      <c r="EK10" s="9">
        <v>0</v>
      </c>
      <c r="EL10" s="9">
        <v>0</v>
      </c>
      <c r="EM10" s="9">
        <v>0</v>
      </c>
      <c r="EN10" s="9">
        <v>0</v>
      </c>
      <c r="EO10" s="9">
        <v>0</v>
      </c>
      <c r="EP10" s="7">
        <v>0</v>
      </c>
      <c r="EQ10" s="7">
        <v>0</v>
      </c>
      <c r="ER10" s="7">
        <v>0</v>
      </c>
      <c r="ES10" s="8">
        <f t="shared" si="5"/>
        <v>79</v>
      </c>
      <c r="ET10" s="9">
        <v>10</v>
      </c>
      <c r="EU10" s="9">
        <v>10</v>
      </c>
      <c r="EV10" s="9">
        <v>5</v>
      </c>
      <c r="EW10" s="9">
        <v>5</v>
      </c>
      <c r="EX10" s="9">
        <v>5</v>
      </c>
      <c r="EY10" s="9">
        <v>10</v>
      </c>
      <c r="EZ10" s="9">
        <v>10</v>
      </c>
      <c r="FA10" s="9">
        <v>7</v>
      </c>
      <c r="FB10" s="9">
        <v>5</v>
      </c>
      <c r="FC10" s="9"/>
      <c r="FD10" s="9"/>
      <c r="FE10" s="9"/>
      <c r="FF10" s="9"/>
      <c r="FG10" s="9"/>
      <c r="FH10" s="9"/>
      <c r="FI10" s="9"/>
      <c r="FJ10" s="9"/>
      <c r="FK10" s="9"/>
      <c r="FL10" s="9"/>
      <c r="FM10" s="9"/>
      <c r="FN10" s="9"/>
      <c r="FO10" s="8">
        <f t="shared" si="6"/>
        <v>67</v>
      </c>
      <c r="FP10" s="62">
        <f t="shared" si="7"/>
        <v>70</v>
      </c>
    </row>
    <row r="11" spans="2:172" s="3" customFormat="1" ht="86.4" x14ac:dyDescent="0.3">
      <c r="B11" s="23" t="s">
        <v>75</v>
      </c>
      <c r="C11" s="21" t="s">
        <v>76</v>
      </c>
      <c r="D11" s="24" t="s">
        <v>50</v>
      </c>
      <c r="E11" s="25" t="s">
        <v>77</v>
      </c>
      <c r="F11" s="39" t="s">
        <v>52</v>
      </c>
      <c r="G11" s="71">
        <f t="shared" si="8"/>
        <v>375000</v>
      </c>
      <c r="H11" s="71">
        <v>300000</v>
      </c>
      <c r="I11" s="71">
        <f t="shared" si="0"/>
        <v>75000</v>
      </c>
      <c r="J11" s="71"/>
      <c r="K11" s="75" t="s">
        <v>167</v>
      </c>
      <c r="L11" s="47" t="s">
        <v>78</v>
      </c>
      <c r="O11" s="57" t="s">
        <v>243</v>
      </c>
      <c r="P11" s="4" t="s">
        <v>189</v>
      </c>
      <c r="Q11" s="52" t="s">
        <v>144</v>
      </c>
      <c r="R11" s="5">
        <v>8</v>
      </c>
      <c r="S11" s="5">
        <v>8</v>
      </c>
      <c r="T11" s="5">
        <v>5</v>
      </c>
      <c r="U11" s="5">
        <v>8</v>
      </c>
      <c r="V11" s="5">
        <v>6</v>
      </c>
      <c r="W11" s="6">
        <v>0</v>
      </c>
      <c r="X11" s="5">
        <v>0</v>
      </c>
      <c r="Y11" s="5">
        <v>0</v>
      </c>
      <c r="Z11" s="5">
        <v>0</v>
      </c>
      <c r="AA11" s="5">
        <v>10</v>
      </c>
      <c r="AB11" s="5">
        <v>10</v>
      </c>
      <c r="AC11" s="5">
        <v>0</v>
      </c>
      <c r="AD11" s="5">
        <v>10</v>
      </c>
      <c r="AE11" s="5">
        <v>0</v>
      </c>
      <c r="AF11" s="5">
        <v>0</v>
      </c>
      <c r="AG11" s="5">
        <v>0</v>
      </c>
      <c r="AH11" s="5">
        <v>0</v>
      </c>
      <c r="AI11" s="5">
        <v>0</v>
      </c>
      <c r="AJ11" s="5">
        <v>0</v>
      </c>
      <c r="AK11" s="5">
        <v>0</v>
      </c>
      <c r="AL11" s="5">
        <v>0</v>
      </c>
      <c r="AM11" s="8">
        <f t="shared" si="1"/>
        <v>65</v>
      </c>
      <c r="AN11" s="46">
        <v>10</v>
      </c>
      <c r="AO11" s="46">
        <v>8</v>
      </c>
      <c r="AP11" s="46">
        <v>5</v>
      </c>
      <c r="AQ11" s="46">
        <v>10</v>
      </c>
      <c r="AR11" s="46">
        <v>7</v>
      </c>
      <c r="AS11" s="46">
        <v>0</v>
      </c>
      <c r="AT11" s="46">
        <v>0</v>
      </c>
      <c r="AU11" s="46">
        <v>0</v>
      </c>
      <c r="AV11" s="46">
        <v>0</v>
      </c>
      <c r="AW11" s="46">
        <v>10</v>
      </c>
      <c r="AX11" s="46">
        <v>10</v>
      </c>
      <c r="AY11" s="46">
        <v>0</v>
      </c>
      <c r="AZ11" s="46">
        <v>10</v>
      </c>
      <c r="BA11" s="46">
        <v>0</v>
      </c>
      <c r="BB11" s="46">
        <v>0</v>
      </c>
      <c r="BC11" s="46">
        <v>0</v>
      </c>
      <c r="BD11" s="46">
        <v>0</v>
      </c>
      <c r="BE11" s="46">
        <v>0</v>
      </c>
      <c r="BF11" s="46">
        <v>0</v>
      </c>
      <c r="BG11" s="46">
        <v>0</v>
      </c>
      <c r="BH11" s="46">
        <v>0</v>
      </c>
      <c r="BI11" s="49">
        <f t="shared" si="2"/>
        <v>70</v>
      </c>
      <c r="BJ11" s="5">
        <v>10</v>
      </c>
      <c r="BK11" s="5">
        <v>7</v>
      </c>
      <c r="BL11" s="5">
        <v>5</v>
      </c>
      <c r="BM11" s="5">
        <v>6</v>
      </c>
      <c r="BN11" s="5">
        <v>8</v>
      </c>
      <c r="BO11" s="6"/>
      <c r="BP11" s="53"/>
      <c r="BQ11" s="53"/>
      <c r="BR11" s="53"/>
      <c r="BS11" s="5">
        <v>8</v>
      </c>
      <c r="BT11" s="5">
        <v>10</v>
      </c>
      <c r="BU11" s="5"/>
      <c r="BV11" s="5">
        <v>10</v>
      </c>
      <c r="BW11" s="53"/>
      <c r="BX11" s="53"/>
      <c r="BY11" s="53"/>
      <c r="BZ11" s="53"/>
      <c r="CA11" s="53"/>
      <c r="CB11" s="53"/>
      <c r="CC11" s="53"/>
      <c r="CD11" s="53"/>
      <c r="CE11" s="8">
        <f t="shared" si="3"/>
        <v>64</v>
      </c>
      <c r="CF11" s="9"/>
      <c r="CG11" s="9"/>
      <c r="CH11" s="9"/>
      <c r="CI11" s="9"/>
      <c r="CJ11" s="9"/>
      <c r="CK11" s="9"/>
      <c r="CL11" s="9"/>
      <c r="CM11" s="9"/>
      <c r="CN11" s="9"/>
      <c r="CO11" s="9"/>
      <c r="CP11" s="9"/>
      <c r="CQ11" s="9"/>
      <c r="CR11" s="9"/>
      <c r="CS11" s="9"/>
      <c r="CT11" s="9"/>
      <c r="CU11" s="9"/>
      <c r="CV11" s="9"/>
      <c r="CW11" s="9"/>
      <c r="CX11" s="9"/>
      <c r="CY11" s="9"/>
      <c r="CZ11" s="9"/>
      <c r="DA11" s="8"/>
      <c r="DB11" s="56">
        <v>9</v>
      </c>
      <c r="DC11" s="56">
        <v>7</v>
      </c>
      <c r="DD11" s="56">
        <v>5</v>
      </c>
      <c r="DE11" s="56">
        <v>7</v>
      </c>
      <c r="DF11" s="56">
        <v>6</v>
      </c>
      <c r="DG11" s="56" t="s">
        <v>226</v>
      </c>
      <c r="DH11" s="56" t="s">
        <v>226</v>
      </c>
      <c r="DI11" s="56" t="s">
        <v>226</v>
      </c>
      <c r="DJ11" s="56" t="s">
        <v>226</v>
      </c>
      <c r="DK11" s="56">
        <v>9</v>
      </c>
      <c r="DL11" s="56">
        <v>9</v>
      </c>
      <c r="DM11" s="56" t="s">
        <v>226</v>
      </c>
      <c r="DN11" s="56">
        <v>9</v>
      </c>
      <c r="DO11" s="56" t="s">
        <v>226</v>
      </c>
      <c r="DP11" s="56" t="s">
        <v>226</v>
      </c>
      <c r="DQ11" s="56" t="s">
        <v>226</v>
      </c>
      <c r="DR11" s="56" t="s">
        <v>226</v>
      </c>
      <c r="DS11" s="56" t="s">
        <v>226</v>
      </c>
      <c r="DT11" s="61" t="s">
        <v>226</v>
      </c>
      <c r="DU11" s="61" t="s">
        <v>226</v>
      </c>
      <c r="DV11" s="61" t="s">
        <v>226</v>
      </c>
      <c r="DW11" s="8">
        <f t="shared" si="4"/>
        <v>61</v>
      </c>
      <c r="DX11" s="9">
        <v>10</v>
      </c>
      <c r="DY11" s="9">
        <v>10</v>
      </c>
      <c r="DZ11" s="9">
        <v>5</v>
      </c>
      <c r="EA11" s="9">
        <v>10</v>
      </c>
      <c r="EB11" s="9">
        <v>8</v>
      </c>
      <c r="EC11" s="9">
        <v>0</v>
      </c>
      <c r="ED11" s="9">
        <v>0</v>
      </c>
      <c r="EE11" s="9">
        <v>0</v>
      </c>
      <c r="EF11" s="9">
        <v>0</v>
      </c>
      <c r="EG11" s="9">
        <v>10</v>
      </c>
      <c r="EH11" s="9">
        <v>10</v>
      </c>
      <c r="EI11" s="9">
        <v>0</v>
      </c>
      <c r="EJ11" s="9">
        <v>10</v>
      </c>
      <c r="EK11" s="9">
        <v>0</v>
      </c>
      <c r="EL11" s="9">
        <v>0</v>
      </c>
      <c r="EM11" s="9">
        <v>0</v>
      </c>
      <c r="EN11" s="9">
        <v>0</v>
      </c>
      <c r="EO11" s="9">
        <v>0</v>
      </c>
      <c r="EP11" s="7">
        <v>0</v>
      </c>
      <c r="EQ11" s="7">
        <v>0</v>
      </c>
      <c r="ER11" s="7">
        <v>0</v>
      </c>
      <c r="ES11" s="8">
        <f t="shared" si="5"/>
        <v>73</v>
      </c>
      <c r="ET11" s="9">
        <v>10</v>
      </c>
      <c r="EU11" s="9">
        <v>10</v>
      </c>
      <c r="EV11" s="9">
        <v>5</v>
      </c>
      <c r="EW11" s="9">
        <v>5</v>
      </c>
      <c r="EX11" s="9">
        <v>8</v>
      </c>
      <c r="EY11" s="9">
        <v>0</v>
      </c>
      <c r="EZ11" s="9"/>
      <c r="FA11" s="9"/>
      <c r="FB11" s="9"/>
      <c r="FC11" s="9">
        <v>10</v>
      </c>
      <c r="FD11" s="9">
        <v>10</v>
      </c>
      <c r="FE11" s="9"/>
      <c r="FF11" s="9">
        <v>10</v>
      </c>
      <c r="FG11" s="9"/>
      <c r="FH11" s="9"/>
      <c r="FI11" s="9"/>
      <c r="FJ11" s="9"/>
      <c r="FK11" s="9"/>
      <c r="FL11" s="9"/>
      <c r="FM11" s="9"/>
      <c r="FN11" s="9"/>
      <c r="FO11" s="8">
        <f t="shared" si="6"/>
        <v>68</v>
      </c>
      <c r="FP11" s="62">
        <f t="shared" si="7"/>
        <v>66.833333333333329</v>
      </c>
    </row>
    <row r="12" spans="2:172" s="3" customFormat="1" ht="62.4" x14ac:dyDescent="0.3">
      <c r="B12" s="23" t="s">
        <v>79</v>
      </c>
      <c r="C12" s="21" t="s">
        <v>76</v>
      </c>
      <c r="D12" s="24" t="s">
        <v>50</v>
      </c>
      <c r="E12" s="26" t="s">
        <v>80</v>
      </c>
      <c r="F12" s="39" t="s">
        <v>52</v>
      </c>
      <c r="G12" s="71">
        <f t="shared" si="8"/>
        <v>375000</v>
      </c>
      <c r="H12" s="71">
        <v>300000</v>
      </c>
      <c r="I12" s="71">
        <f t="shared" si="0"/>
        <v>75000</v>
      </c>
      <c r="J12" s="71">
        <f>SUM(H11:H12)</f>
        <v>600000</v>
      </c>
      <c r="K12" s="75" t="s">
        <v>168</v>
      </c>
      <c r="L12" s="47" t="s">
        <v>81</v>
      </c>
      <c r="M12" s="3" t="s">
        <v>223</v>
      </c>
      <c r="O12" s="57" t="s">
        <v>244</v>
      </c>
      <c r="P12" s="4" t="s">
        <v>191</v>
      </c>
      <c r="Q12" s="52" t="s">
        <v>149</v>
      </c>
      <c r="R12" s="5">
        <v>10</v>
      </c>
      <c r="S12" s="5">
        <v>5</v>
      </c>
      <c r="T12" s="5">
        <v>4</v>
      </c>
      <c r="U12" s="5">
        <v>10</v>
      </c>
      <c r="V12" s="5">
        <v>8</v>
      </c>
      <c r="W12" s="6">
        <v>0</v>
      </c>
      <c r="X12" s="5">
        <v>0</v>
      </c>
      <c r="Y12" s="5">
        <v>0</v>
      </c>
      <c r="Z12" s="5">
        <v>0</v>
      </c>
      <c r="AA12" s="5">
        <v>8</v>
      </c>
      <c r="AB12" s="5">
        <v>8</v>
      </c>
      <c r="AC12" s="5">
        <v>0</v>
      </c>
      <c r="AD12" s="5">
        <v>10</v>
      </c>
      <c r="AE12" s="5">
        <v>0</v>
      </c>
      <c r="AF12" s="5">
        <v>0</v>
      </c>
      <c r="AG12" s="5">
        <v>0</v>
      </c>
      <c r="AH12" s="5">
        <v>0</v>
      </c>
      <c r="AI12" s="5">
        <v>0</v>
      </c>
      <c r="AJ12" s="5">
        <v>0</v>
      </c>
      <c r="AK12" s="5">
        <v>0</v>
      </c>
      <c r="AL12" s="5">
        <v>0</v>
      </c>
      <c r="AM12" s="8">
        <f t="shared" si="1"/>
        <v>63</v>
      </c>
      <c r="AN12" s="46">
        <v>10</v>
      </c>
      <c r="AO12" s="46">
        <v>10</v>
      </c>
      <c r="AP12" s="46">
        <v>5</v>
      </c>
      <c r="AQ12" s="46">
        <v>9</v>
      </c>
      <c r="AR12" s="46">
        <v>6</v>
      </c>
      <c r="AS12" s="46">
        <v>0</v>
      </c>
      <c r="AT12" s="46">
        <v>0</v>
      </c>
      <c r="AU12" s="46">
        <v>0</v>
      </c>
      <c r="AV12" s="46">
        <v>0</v>
      </c>
      <c r="AW12" s="46">
        <v>8</v>
      </c>
      <c r="AX12" s="46">
        <v>10</v>
      </c>
      <c r="AY12" s="46">
        <v>0</v>
      </c>
      <c r="AZ12" s="46">
        <v>10</v>
      </c>
      <c r="BA12" s="46">
        <v>0</v>
      </c>
      <c r="BB12" s="46">
        <v>0</v>
      </c>
      <c r="BC12" s="46">
        <v>0</v>
      </c>
      <c r="BD12" s="46">
        <v>0</v>
      </c>
      <c r="BE12" s="46">
        <v>0</v>
      </c>
      <c r="BF12" s="46">
        <v>0</v>
      </c>
      <c r="BG12" s="46">
        <v>0</v>
      </c>
      <c r="BH12" s="46">
        <v>0</v>
      </c>
      <c r="BI12" s="49">
        <f t="shared" si="2"/>
        <v>68</v>
      </c>
      <c r="BJ12" s="5">
        <v>10</v>
      </c>
      <c r="BK12" s="5">
        <v>8</v>
      </c>
      <c r="BL12" s="5">
        <v>5</v>
      </c>
      <c r="BM12" s="5">
        <v>10</v>
      </c>
      <c r="BN12" s="5">
        <v>8</v>
      </c>
      <c r="BO12" s="6"/>
      <c r="BP12" s="53"/>
      <c r="BQ12" s="53"/>
      <c r="BR12" s="53"/>
      <c r="BS12" s="5">
        <v>8</v>
      </c>
      <c r="BT12" s="5">
        <v>8</v>
      </c>
      <c r="BU12" s="5"/>
      <c r="BV12" s="5">
        <v>9</v>
      </c>
      <c r="BW12" s="53"/>
      <c r="BX12" s="53"/>
      <c r="BY12" s="53"/>
      <c r="BZ12" s="53"/>
      <c r="CA12" s="53"/>
      <c r="CB12" s="53"/>
      <c r="CC12" s="53"/>
      <c r="CD12" s="53"/>
      <c r="CE12" s="8">
        <f t="shared" si="3"/>
        <v>66</v>
      </c>
      <c r="CF12" s="9"/>
      <c r="CG12" s="9"/>
      <c r="CH12" s="9"/>
      <c r="CI12" s="9"/>
      <c r="CJ12" s="9"/>
      <c r="CK12" s="9"/>
      <c r="CL12" s="9"/>
      <c r="CM12" s="9"/>
      <c r="CN12" s="9"/>
      <c r="CO12" s="9"/>
      <c r="CP12" s="9"/>
      <c r="CQ12" s="9"/>
      <c r="CR12" s="9"/>
      <c r="CS12" s="9"/>
      <c r="CT12" s="9"/>
      <c r="CU12" s="9"/>
      <c r="CV12" s="9"/>
      <c r="CW12" s="9"/>
      <c r="CX12" s="9"/>
      <c r="CY12" s="9"/>
      <c r="CZ12" s="9"/>
      <c r="DA12" s="8"/>
      <c r="DB12" s="56">
        <v>9</v>
      </c>
      <c r="DC12" s="56">
        <v>8</v>
      </c>
      <c r="DD12" s="56">
        <v>5</v>
      </c>
      <c r="DE12" s="56">
        <v>9</v>
      </c>
      <c r="DF12" s="56">
        <v>5</v>
      </c>
      <c r="DG12" s="56" t="s">
        <v>226</v>
      </c>
      <c r="DH12" s="56" t="s">
        <v>226</v>
      </c>
      <c r="DI12" s="56" t="s">
        <v>226</v>
      </c>
      <c r="DJ12" s="56" t="s">
        <v>226</v>
      </c>
      <c r="DK12" s="56">
        <v>9</v>
      </c>
      <c r="DL12" s="56">
        <v>9</v>
      </c>
      <c r="DM12" s="56" t="s">
        <v>226</v>
      </c>
      <c r="DN12" s="56">
        <v>9</v>
      </c>
      <c r="DO12" s="56" t="s">
        <v>226</v>
      </c>
      <c r="DP12" s="56" t="s">
        <v>226</v>
      </c>
      <c r="DQ12" s="56" t="s">
        <v>226</v>
      </c>
      <c r="DR12" s="56" t="s">
        <v>226</v>
      </c>
      <c r="DS12" s="56" t="s">
        <v>226</v>
      </c>
      <c r="DT12" s="61" t="s">
        <v>226</v>
      </c>
      <c r="DU12" s="61" t="s">
        <v>226</v>
      </c>
      <c r="DV12" s="61" t="s">
        <v>226</v>
      </c>
      <c r="DW12" s="8">
        <f t="shared" si="4"/>
        <v>63</v>
      </c>
      <c r="DX12" s="9">
        <v>10</v>
      </c>
      <c r="DY12" s="9">
        <v>10</v>
      </c>
      <c r="DZ12" s="9">
        <v>5</v>
      </c>
      <c r="EA12" s="9">
        <v>10</v>
      </c>
      <c r="EB12" s="9">
        <v>2</v>
      </c>
      <c r="EC12" s="9">
        <v>0</v>
      </c>
      <c r="ED12" s="9">
        <v>0</v>
      </c>
      <c r="EE12" s="9">
        <v>0</v>
      </c>
      <c r="EF12" s="9">
        <v>0</v>
      </c>
      <c r="EG12" s="9">
        <v>10</v>
      </c>
      <c r="EH12" s="9">
        <v>10</v>
      </c>
      <c r="EI12" s="9">
        <v>0</v>
      </c>
      <c r="EJ12" s="9">
        <v>10</v>
      </c>
      <c r="EK12" s="9">
        <v>0</v>
      </c>
      <c r="EL12" s="9">
        <v>0</v>
      </c>
      <c r="EM12" s="9">
        <v>0</v>
      </c>
      <c r="EN12" s="9">
        <v>0</v>
      </c>
      <c r="EO12" s="9">
        <v>0</v>
      </c>
      <c r="EP12" s="7">
        <v>0</v>
      </c>
      <c r="EQ12" s="7">
        <v>0</v>
      </c>
      <c r="ER12" s="7">
        <v>0</v>
      </c>
      <c r="ES12" s="8">
        <f t="shared" si="5"/>
        <v>67</v>
      </c>
      <c r="ET12" s="9">
        <v>10</v>
      </c>
      <c r="EU12" s="9">
        <v>10</v>
      </c>
      <c r="EV12" s="9">
        <v>5</v>
      </c>
      <c r="EW12" s="9">
        <v>5</v>
      </c>
      <c r="EX12" s="9">
        <v>5</v>
      </c>
      <c r="EY12" s="9">
        <v>0</v>
      </c>
      <c r="EZ12" s="9"/>
      <c r="FA12" s="9"/>
      <c r="FB12" s="9"/>
      <c r="FC12" s="9">
        <v>10</v>
      </c>
      <c r="FD12" s="9">
        <v>10</v>
      </c>
      <c r="FE12" s="9"/>
      <c r="FF12" s="9">
        <v>10</v>
      </c>
      <c r="FG12" s="9"/>
      <c r="FH12" s="9"/>
      <c r="FI12" s="9"/>
      <c r="FJ12" s="9"/>
      <c r="FK12" s="9"/>
      <c r="FL12" s="9"/>
      <c r="FM12" s="9"/>
      <c r="FN12" s="9"/>
      <c r="FO12" s="8">
        <f t="shared" si="6"/>
        <v>65</v>
      </c>
      <c r="FP12" s="62">
        <f t="shared" si="7"/>
        <v>65.333333333333329</v>
      </c>
    </row>
    <row r="13" spans="2:172" s="3" customFormat="1" ht="86.4" x14ac:dyDescent="0.3">
      <c r="B13" s="23" t="s">
        <v>82</v>
      </c>
      <c r="C13" s="19" t="s">
        <v>83</v>
      </c>
      <c r="D13" s="24" t="s">
        <v>50</v>
      </c>
      <c r="E13" s="25" t="s">
        <v>84</v>
      </c>
      <c r="F13" s="24" t="s">
        <v>67</v>
      </c>
      <c r="G13" s="71">
        <f t="shared" si="8"/>
        <v>185436.25</v>
      </c>
      <c r="H13" s="71">
        <v>148349</v>
      </c>
      <c r="I13" s="71">
        <f t="shared" si="0"/>
        <v>37087.25</v>
      </c>
      <c r="J13" s="71"/>
      <c r="K13" s="75" t="s">
        <v>169</v>
      </c>
      <c r="L13" s="47" t="s">
        <v>85</v>
      </c>
      <c r="M13" s="3" t="s">
        <v>222</v>
      </c>
      <c r="O13" s="4"/>
      <c r="P13" s="4" t="s">
        <v>192</v>
      </c>
      <c r="Q13" s="52" t="s">
        <v>152</v>
      </c>
      <c r="R13" s="5">
        <v>5</v>
      </c>
      <c r="S13" s="5">
        <v>10</v>
      </c>
      <c r="T13" s="5">
        <v>2</v>
      </c>
      <c r="U13" s="5">
        <v>0</v>
      </c>
      <c r="V13" s="5">
        <v>10</v>
      </c>
      <c r="W13" s="6">
        <v>0</v>
      </c>
      <c r="X13" s="5">
        <v>0</v>
      </c>
      <c r="Y13" s="5">
        <v>0</v>
      </c>
      <c r="Z13" s="5">
        <v>0</v>
      </c>
      <c r="AA13" s="5">
        <v>0</v>
      </c>
      <c r="AB13" s="5">
        <v>0</v>
      </c>
      <c r="AC13" s="5">
        <v>0</v>
      </c>
      <c r="AD13" s="5">
        <v>0</v>
      </c>
      <c r="AE13" s="5">
        <v>0</v>
      </c>
      <c r="AF13" s="5">
        <v>0</v>
      </c>
      <c r="AG13" s="5">
        <v>10</v>
      </c>
      <c r="AH13" s="5">
        <v>10</v>
      </c>
      <c r="AI13" s="5">
        <v>10</v>
      </c>
      <c r="AJ13" s="5">
        <v>0</v>
      </c>
      <c r="AK13" s="5">
        <v>0</v>
      </c>
      <c r="AL13" s="5">
        <v>0</v>
      </c>
      <c r="AM13" s="8">
        <f t="shared" si="1"/>
        <v>57</v>
      </c>
      <c r="AN13" s="46">
        <v>9</v>
      </c>
      <c r="AO13" s="46">
        <v>10</v>
      </c>
      <c r="AP13" s="46">
        <v>3</v>
      </c>
      <c r="AQ13" s="46">
        <v>1</v>
      </c>
      <c r="AR13" s="46">
        <v>10</v>
      </c>
      <c r="AS13" s="46">
        <v>0</v>
      </c>
      <c r="AT13" s="46">
        <v>0</v>
      </c>
      <c r="AU13" s="46">
        <v>0</v>
      </c>
      <c r="AV13" s="46">
        <v>0</v>
      </c>
      <c r="AW13" s="46">
        <v>0</v>
      </c>
      <c r="AX13" s="46">
        <v>0</v>
      </c>
      <c r="AY13" s="46">
        <v>0</v>
      </c>
      <c r="AZ13" s="46">
        <v>0</v>
      </c>
      <c r="BA13" s="46">
        <v>0</v>
      </c>
      <c r="BB13" s="46">
        <v>0</v>
      </c>
      <c r="BC13" s="46">
        <v>10</v>
      </c>
      <c r="BD13" s="46">
        <v>8</v>
      </c>
      <c r="BE13" s="46">
        <v>10</v>
      </c>
      <c r="BF13" s="46">
        <v>0</v>
      </c>
      <c r="BG13" s="46">
        <v>0</v>
      </c>
      <c r="BH13" s="46">
        <v>0</v>
      </c>
      <c r="BI13" s="49">
        <f t="shared" si="2"/>
        <v>61</v>
      </c>
      <c r="BJ13" s="5">
        <v>8</v>
      </c>
      <c r="BK13" s="5">
        <v>9</v>
      </c>
      <c r="BL13" s="5">
        <v>2</v>
      </c>
      <c r="BM13" s="5">
        <v>0</v>
      </c>
      <c r="BN13" s="5">
        <v>8</v>
      </c>
      <c r="BO13" s="6"/>
      <c r="BP13" s="54"/>
      <c r="BQ13" s="54"/>
      <c r="BR13" s="54"/>
      <c r="BS13" s="54"/>
      <c r="BT13" s="54"/>
      <c r="BU13" s="54"/>
      <c r="BV13" s="54"/>
      <c r="BW13" s="54"/>
      <c r="BX13" s="54"/>
      <c r="BY13" s="5">
        <v>7</v>
      </c>
      <c r="BZ13" s="5">
        <v>6</v>
      </c>
      <c r="CA13" s="5">
        <v>6</v>
      </c>
      <c r="CB13" s="53"/>
      <c r="CC13" s="53"/>
      <c r="CD13" s="53"/>
      <c r="CE13" s="8">
        <f t="shared" si="3"/>
        <v>46</v>
      </c>
      <c r="CF13" s="9"/>
      <c r="CG13" s="9"/>
      <c r="CH13" s="9"/>
      <c r="CI13" s="9"/>
      <c r="CJ13" s="9"/>
      <c r="CK13" s="9"/>
      <c r="CL13" s="9"/>
      <c r="CM13" s="9"/>
      <c r="CN13" s="9"/>
      <c r="CO13" s="9"/>
      <c r="CP13" s="9"/>
      <c r="CQ13" s="9"/>
      <c r="CR13" s="9"/>
      <c r="CS13" s="9"/>
      <c r="CT13" s="9"/>
      <c r="CU13" s="9"/>
      <c r="CV13" s="9"/>
      <c r="CW13" s="9"/>
      <c r="CX13" s="9"/>
      <c r="CY13" s="9"/>
      <c r="CZ13" s="9"/>
      <c r="DA13" s="8"/>
      <c r="DB13" s="56">
        <v>9</v>
      </c>
      <c r="DC13" s="56">
        <v>9</v>
      </c>
      <c r="DD13" s="56">
        <v>5</v>
      </c>
      <c r="DE13" s="56">
        <v>6</v>
      </c>
      <c r="DF13" s="56">
        <v>8</v>
      </c>
      <c r="DG13" s="56" t="s">
        <v>226</v>
      </c>
      <c r="DH13" s="56" t="s">
        <v>226</v>
      </c>
      <c r="DI13" s="56" t="s">
        <v>226</v>
      </c>
      <c r="DJ13" s="56" t="s">
        <v>226</v>
      </c>
      <c r="DK13" s="56" t="s">
        <v>226</v>
      </c>
      <c r="DL13" s="56" t="s">
        <v>226</v>
      </c>
      <c r="DM13" s="56" t="s">
        <v>226</v>
      </c>
      <c r="DN13" s="56" t="s">
        <v>226</v>
      </c>
      <c r="DO13" s="56" t="s">
        <v>226</v>
      </c>
      <c r="DP13" s="56" t="s">
        <v>226</v>
      </c>
      <c r="DQ13" s="56">
        <v>9</v>
      </c>
      <c r="DR13" s="56">
        <v>9</v>
      </c>
      <c r="DS13" s="56">
        <v>9</v>
      </c>
      <c r="DT13" s="61" t="s">
        <v>226</v>
      </c>
      <c r="DU13" s="61" t="s">
        <v>226</v>
      </c>
      <c r="DV13" s="61" t="s">
        <v>226</v>
      </c>
      <c r="DW13" s="8">
        <f t="shared" si="4"/>
        <v>64</v>
      </c>
      <c r="DX13" s="9">
        <v>10</v>
      </c>
      <c r="DY13" s="9">
        <v>10</v>
      </c>
      <c r="DZ13" s="9">
        <v>6</v>
      </c>
      <c r="EA13" s="9">
        <v>0</v>
      </c>
      <c r="EB13" s="9">
        <v>8</v>
      </c>
      <c r="EC13" s="9">
        <v>0</v>
      </c>
      <c r="ED13" s="9">
        <v>0</v>
      </c>
      <c r="EE13" s="9">
        <v>0</v>
      </c>
      <c r="EF13" s="9">
        <v>0</v>
      </c>
      <c r="EG13" s="9">
        <v>0</v>
      </c>
      <c r="EH13" s="9">
        <v>0</v>
      </c>
      <c r="EI13" s="9">
        <v>0</v>
      </c>
      <c r="EJ13" s="9">
        <v>0</v>
      </c>
      <c r="EK13" s="9">
        <v>0</v>
      </c>
      <c r="EL13" s="9">
        <v>0</v>
      </c>
      <c r="EM13" s="9">
        <v>10</v>
      </c>
      <c r="EN13" s="9">
        <v>9</v>
      </c>
      <c r="EO13" s="9">
        <v>7</v>
      </c>
      <c r="EP13" s="7">
        <v>0</v>
      </c>
      <c r="EQ13" s="7">
        <v>0</v>
      </c>
      <c r="ER13" s="7">
        <v>0</v>
      </c>
      <c r="ES13" s="8">
        <f t="shared" si="5"/>
        <v>60</v>
      </c>
      <c r="ET13" s="9">
        <v>10</v>
      </c>
      <c r="EU13" s="9">
        <v>10</v>
      </c>
      <c r="EV13" s="9">
        <v>5</v>
      </c>
      <c r="EW13" s="9">
        <v>0</v>
      </c>
      <c r="EX13" s="9">
        <v>7</v>
      </c>
      <c r="EY13" s="9">
        <v>0</v>
      </c>
      <c r="EZ13" s="9"/>
      <c r="FA13" s="9"/>
      <c r="FB13" s="9"/>
      <c r="FC13" s="9"/>
      <c r="FD13" s="9"/>
      <c r="FE13" s="9"/>
      <c r="FF13" s="9"/>
      <c r="FG13" s="9"/>
      <c r="FH13" s="9"/>
      <c r="FI13" s="9">
        <v>10</v>
      </c>
      <c r="FJ13" s="9">
        <v>7</v>
      </c>
      <c r="FK13" s="9">
        <v>7</v>
      </c>
      <c r="FL13" s="9"/>
      <c r="FM13" s="9"/>
      <c r="FN13" s="9"/>
      <c r="FO13" s="8">
        <f t="shared" si="6"/>
        <v>56</v>
      </c>
      <c r="FP13" s="62">
        <f t="shared" si="7"/>
        <v>57.333333333333336</v>
      </c>
    </row>
    <row r="14" spans="2:172" s="3" customFormat="1" ht="187.2" x14ac:dyDescent="0.3">
      <c r="B14" s="23" t="s">
        <v>86</v>
      </c>
      <c r="C14" s="19" t="s">
        <v>83</v>
      </c>
      <c r="D14" s="24" t="s">
        <v>50</v>
      </c>
      <c r="E14" s="25" t="s">
        <v>87</v>
      </c>
      <c r="F14" s="39" t="s">
        <v>52</v>
      </c>
      <c r="G14" s="71">
        <f t="shared" si="8"/>
        <v>375000</v>
      </c>
      <c r="H14" s="71">
        <v>300000</v>
      </c>
      <c r="I14" s="71">
        <f t="shared" si="0"/>
        <v>75000</v>
      </c>
      <c r="J14" s="71"/>
      <c r="K14" s="75" t="s">
        <v>170</v>
      </c>
      <c r="L14" s="47" t="s">
        <v>88</v>
      </c>
      <c r="N14" s="63" t="s">
        <v>89</v>
      </c>
      <c r="O14" s="4"/>
      <c r="P14" s="4" t="s">
        <v>193</v>
      </c>
      <c r="Q14" s="52" t="s">
        <v>153</v>
      </c>
      <c r="R14" s="5">
        <v>5</v>
      </c>
      <c r="S14" s="5">
        <v>8</v>
      </c>
      <c r="T14" s="5">
        <v>8</v>
      </c>
      <c r="U14" s="5">
        <v>0</v>
      </c>
      <c r="V14" s="5">
        <v>5</v>
      </c>
      <c r="W14" s="6">
        <v>0</v>
      </c>
      <c r="X14" s="5">
        <v>0</v>
      </c>
      <c r="Y14" s="5">
        <v>0</v>
      </c>
      <c r="Z14" s="5">
        <v>0</v>
      </c>
      <c r="AA14" s="5">
        <v>0</v>
      </c>
      <c r="AB14" s="5">
        <v>0</v>
      </c>
      <c r="AC14" s="5">
        <v>0</v>
      </c>
      <c r="AD14" s="5">
        <v>0</v>
      </c>
      <c r="AE14" s="5">
        <v>0</v>
      </c>
      <c r="AF14" s="5">
        <v>0</v>
      </c>
      <c r="AG14" s="5">
        <v>8</v>
      </c>
      <c r="AH14" s="5">
        <v>10</v>
      </c>
      <c r="AI14" s="5">
        <v>10</v>
      </c>
      <c r="AJ14" s="5">
        <v>0</v>
      </c>
      <c r="AK14" s="5">
        <v>0</v>
      </c>
      <c r="AL14" s="5">
        <v>0</v>
      </c>
      <c r="AM14" s="8">
        <f t="shared" si="1"/>
        <v>54</v>
      </c>
      <c r="AN14" s="46">
        <v>9</v>
      </c>
      <c r="AO14" s="46">
        <v>5</v>
      </c>
      <c r="AP14" s="46">
        <v>5</v>
      </c>
      <c r="AQ14" s="46">
        <v>1</v>
      </c>
      <c r="AR14" s="46">
        <v>5</v>
      </c>
      <c r="AS14" s="46">
        <v>0</v>
      </c>
      <c r="AT14" s="46">
        <v>0</v>
      </c>
      <c r="AU14" s="46">
        <v>0</v>
      </c>
      <c r="AV14" s="46">
        <v>0</v>
      </c>
      <c r="AW14" s="46">
        <v>0</v>
      </c>
      <c r="AX14" s="46">
        <v>0</v>
      </c>
      <c r="AY14" s="46">
        <v>0</v>
      </c>
      <c r="AZ14" s="46">
        <v>0</v>
      </c>
      <c r="BA14" s="46">
        <v>0</v>
      </c>
      <c r="BB14" s="46">
        <v>0</v>
      </c>
      <c r="BC14" s="46">
        <v>7</v>
      </c>
      <c r="BD14" s="46">
        <v>7</v>
      </c>
      <c r="BE14" s="46">
        <v>7</v>
      </c>
      <c r="BF14" s="46">
        <v>0</v>
      </c>
      <c r="BG14" s="46">
        <v>0</v>
      </c>
      <c r="BH14" s="46">
        <v>0</v>
      </c>
      <c r="BI14" s="49">
        <f t="shared" si="2"/>
        <v>46</v>
      </c>
      <c r="BJ14" s="5">
        <v>10</v>
      </c>
      <c r="BK14" s="5">
        <v>8</v>
      </c>
      <c r="BL14" s="5">
        <v>5</v>
      </c>
      <c r="BM14" s="5">
        <v>0</v>
      </c>
      <c r="BN14" s="5">
        <v>6</v>
      </c>
      <c r="BO14" s="6"/>
      <c r="BP14" s="54"/>
      <c r="BQ14" s="54"/>
      <c r="BR14" s="54"/>
      <c r="BS14" s="54"/>
      <c r="BT14" s="54"/>
      <c r="BU14" s="54"/>
      <c r="BV14" s="54"/>
      <c r="BW14" s="54"/>
      <c r="BX14" s="54"/>
      <c r="BY14" s="5">
        <v>8</v>
      </c>
      <c r="BZ14" s="5">
        <v>8</v>
      </c>
      <c r="CA14" s="5">
        <v>8</v>
      </c>
      <c r="CB14" s="53"/>
      <c r="CC14" s="53"/>
      <c r="CD14" s="53"/>
      <c r="CE14" s="8">
        <f t="shared" si="3"/>
        <v>53</v>
      </c>
      <c r="CF14" s="9">
        <v>10</v>
      </c>
      <c r="CG14" s="9">
        <v>10</v>
      </c>
      <c r="CH14" s="9">
        <v>5</v>
      </c>
      <c r="CI14" s="9"/>
      <c r="CJ14" s="9"/>
      <c r="CK14" s="9"/>
      <c r="CL14" s="9"/>
      <c r="CM14" s="9"/>
      <c r="CN14" s="9"/>
      <c r="CO14" s="9"/>
      <c r="CP14" s="9"/>
      <c r="CQ14" s="9"/>
      <c r="CR14" s="9"/>
      <c r="CS14" s="9"/>
      <c r="CT14" s="9"/>
      <c r="CU14" s="9">
        <v>10</v>
      </c>
      <c r="CV14" s="9">
        <v>10</v>
      </c>
      <c r="CW14" s="9">
        <v>10</v>
      </c>
      <c r="CX14" s="9"/>
      <c r="CY14" s="9"/>
      <c r="CZ14" s="9"/>
      <c r="DA14" s="8"/>
      <c r="DB14" s="56">
        <v>7</v>
      </c>
      <c r="DC14" s="56">
        <v>8</v>
      </c>
      <c r="DD14" s="56">
        <v>5</v>
      </c>
      <c r="DE14" s="56">
        <v>5</v>
      </c>
      <c r="DF14" s="56">
        <v>8</v>
      </c>
      <c r="DG14" s="56" t="s">
        <v>226</v>
      </c>
      <c r="DH14" s="56" t="s">
        <v>226</v>
      </c>
      <c r="DI14" s="56" t="s">
        <v>226</v>
      </c>
      <c r="DJ14" s="56" t="s">
        <v>226</v>
      </c>
      <c r="DK14" s="56" t="s">
        <v>226</v>
      </c>
      <c r="DL14" s="56" t="s">
        <v>226</v>
      </c>
      <c r="DM14" s="56" t="s">
        <v>226</v>
      </c>
      <c r="DN14" s="56" t="s">
        <v>226</v>
      </c>
      <c r="DO14" s="56" t="s">
        <v>226</v>
      </c>
      <c r="DP14" s="56" t="s">
        <v>226</v>
      </c>
      <c r="DQ14" s="56">
        <v>7</v>
      </c>
      <c r="DR14" s="56">
        <v>7</v>
      </c>
      <c r="DS14" s="56">
        <v>7</v>
      </c>
      <c r="DT14" s="61" t="s">
        <v>226</v>
      </c>
      <c r="DU14" s="61" t="s">
        <v>226</v>
      </c>
      <c r="DV14" s="61" t="s">
        <v>226</v>
      </c>
      <c r="DW14" s="8">
        <f t="shared" si="4"/>
        <v>54</v>
      </c>
      <c r="DX14" s="9">
        <v>8</v>
      </c>
      <c r="DY14" s="9">
        <v>6</v>
      </c>
      <c r="DZ14" s="9">
        <v>6</v>
      </c>
      <c r="EA14" s="9">
        <v>0</v>
      </c>
      <c r="EB14" s="9">
        <v>6</v>
      </c>
      <c r="EC14" s="9">
        <v>0</v>
      </c>
      <c r="ED14" s="9">
        <v>0</v>
      </c>
      <c r="EE14" s="9">
        <v>0</v>
      </c>
      <c r="EF14" s="9">
        <v>0</v>
      </c>
      <c r="EG14" s="9">
        <v>0</v>
      </c>
      <c r="EH14" s="9">
        <v>0</v>
      </c>
      <c r="EI14" s="9">
        <v>0</v>
      </c>
      <c r="EJ14" s="9">
        <v>0</v>
      </c>
      <c r="EK14" s="9">
        <v>0</v>
      </c>
      <c r="EL14" s="9">
        <v>0</v>
      </c>
      <c r="EM14" s="9">
        <v>10</v>
      </c>
      <c r="EN14" s="9">
        <v>8</v>
      </c>
      <c r="EO14" s="9">
        <v>8</v>
      </c>
      <c r="EP14" s="7">
        <v>0</v>
      </c>
      <c r="EQ14" s="7">
        <v>0</v>
      </c>
      <c r="ER14" s="7">
        <v>0</v>
      </c>
      <c r="ES14" s="8">
        <f t="shared" si="5"/>
        <v>52</v>
      </c>
      <c r="ET14" s="9">
        <v>10</v>
      </c>
      <c r="EU14" s="9">
        <v>8</v>
      </c>
      <c r="EV14" s="9">
        <v>5</v>
      </c>
      <c r="EW14" s="9">
        <v>0</v>
      </c>
      <c r="EX14" s="9">
        <v>5</v>
      </c>
      <c r="EY14" s="9">
        <v>0</v>
      </c>
      <c r="EZ14" s="9"/>
      <c r="FA14" s="9"/>
      <c r="FB14" s="9"/>
      <c r="FC14" s="9"/>
      <c r="FD14" s="9"/>
      <c r="FE14" s="9"/>
      <c r="FF14" s="9"/>
      <c r="FG14" s="9"/>
      <c r="FH14" s="9"/>
      <c r="FI14" s="9">
        <v>10</v>
      </c>
      <c r="FJ14" s="9">
        <v>7</v>
      </c>
      <c r="FK14" s="9">
        <v>7</v>
      </c>
      <c r="FL14" s="9"/>
      <c r="FM14" s="9"/>
      <c r="FN14" s="9"/>
      <c r="FO14" s="8">
        <f t="shared" si="6"/>
        <v>52</v>
      </c>
      <c r="FP14" s="62">
        <f t="shared" si="7"/>
        <v>51.833333333333336</v>
      </c>
    </row>
    <row r="15" spans="2:172" s="3" customFormat="1" ht="57.6" x14ac:dyDescent="0.3">
      <c r="B15" s="23" t="s">
        <v>90</v>
      </c>
      <c r="C15" s="19" t="s">
        <v>83</v>
      </c>
      <c r="D15" s="24" t="s">
        <v>50</v>
      </c>
      <c r="E15" s="25" t="s">
        <v>91</v>
      </c>
      <c r="F15" s="39" t="s">
        <v>52</v>
      </c>
      <c r="G15" s="71">
        <f t="shared" si="8"/>
        <v>375000</v>
      </c>
      <c r="H15" s="71">
        <v>300000</v>
      </c>
      <c r="I15" s="71">
        <f t="shared" si="0"/>
        <v>75000</v>
      </c>
      <c r="J15" s="71"/>
      <c r="K15" s="75" t="s">
        <v>171</v>
      </c>
      <c r="L15" s="47" t="s">
        <v>92</v>
      </c>
      <c r="N15" s="63" t="s">
        <v>93</v>
      </c>
      <c r="O15" s="4"/>
      <c r="P15" s="4" t="s">
        <v>194</v>
      </c>
      <c r="Q15" s="52" t="s">
        <v>154</v>
      </c>
      <c r="R15" s="5">
        <v>10</v>
      </c>
      <c r="S15" s="5">
        <v>10</v>
      </c>
      <c r="T15" s="5">
        <v>5</v>
      </c>
      <c r="U15" s="5">
        <v>0</v>
      </c>
      <c r="V15" s="5">
        <v>10</v>
      </c>
      <c r="W15" s="6">
        <v>0</v>
      </c>
      <c r="X15" s="5">
        <v>0</v>
      </c>
      <c r="Y15" s="5">
        <v>0</v>
      </c>
      <c r="Z15" s="5">
        <v>0</v>
      </c>
      <c r="AA15" s="5">
        <v>0</v>
      </c>
      <c r="AB15" s="5">
        <v>0</v>
      </c>
      <c r="AC15" s="5">
        <v>0</v>
      </c>
      <c r="AD15" s="5">
        <v>0</v>
      </c>
      <c r="AE15" s="5">
        <v>0</v>
      </c>
      <c r="AF15" s="5">
        <v>0</v>
      </c>
      <c r="AG15" s="5">
        <v>10</v>
      </c>
      <c r="AH15" s="5">
        <v>10</v>
      </c>
      <c r="AI15" s="5">
        <v>10</v>
      </c>
      <c r="AJ15" s="5">
        <v>0</v>
      </c>
      <c r="AK15" s="5">
        <v>0</v>
      </c>
      <c r="AL15" s="5">
        <v>0</v>
      </c>
      <c r="AM15" s="8">
        <f t="shared" si="1"/>
        <v>65</v>
      </c>
      <c r="AN15" s="46">
        <v>10</v>
      </c>
      <c r="AO15" s="46">
        <v>10</v>
      </c>
      <c r="AP15" s="46">
        <v>3</v>
      </c>
      <c r="AQ15" s="46">
        <v>1</v>
      </c>
      <c r="AR15" s="46">
        <v>7</v>
      </c>
      <c r="AS15" s="46">
        <v>0</v>
      </c>
      <c r="AT15" s="46">
        <v>0</v>
      </c>
      <c r="AU15" s="46">
        <v>0</v>
      </c>
      <c r="AV15" s="46">
        <v>0</v>
      </c>
      <c r="AW15" s="46">
        <v>0</v>
      </c>
      <c r="AX15" s="46">
        <v>0</v>
      </c>
      <c r="AY15" s="46">
        <v>0</v>
      </c>
      <c r="AZ15" s="46">
        <v>0</v>
      </c>
      <c r="BA15" s="46">
        <v>0</v>
      </c>
      <c r="BB15" s="46">
        <v>0</v>
      </c>
      <c r="BC15" s="46">
        <v>10</v>
      </c>
      <c r="BD15" s="46">
        <v>9</v>
      </c>
      <c r="BE15" s="46">
        <v>10</v>
      </c>
      <c r="BF15" s="46">
        <v>0</v>
      </c>
      <c r="BG15" s="46">
        <v>0</v>
      </c>
      <c r="BH15" s="46">
        <v>0</v>
      </c>
      <c r="BI15" s="49">
        <f t="shared" si="2"/>
        <v>60</v>
      </c>
      <c r="BJ15" s="5">
        <v>8</v>
      </c>
      <c r="BK15" s="5">
        <v>8</v>
      </c>
      <c r="BL15" s="5">
        <v>5</v>
      </c>
      <c r="BM15" s="5">
        <v>0</v>
      </c>
      <c r="BN15" s="5">
        <v>8</v>
      </c>
      <c r="BO15" s="6"/>
      <c r="BP15" s="54"/>
      <c r="BQ15" s="54"/>
      <c r="BR15" s="54"/>
      <c r="BS15" s="54"/>
      <c r="BT15" s="54"/>
      <c r="BU15" s="54"/>
      <c r="BV15" s="54"/>
      <c r="BW15" s="54"/>
      <c r="BX15" s="54"/>
      <c r="BY15" s="5">
        <v>8</v>
      </c>
      <c r="BZ15" s="5">
        <v>7</v>
      </c>
      <c r="CA15" s="5">
        <v>7</v>
      </c>
      <c r="CB15" s="53"/>
      <c r="CC15" s="53"/>
      <c r="CD15" s="53"/>
      <c r="CE15" s="8">
        <f t="shared" si="3"/>
        <v>51</v>
      </c>
      <c r="CF15" s="9">
        <v>10</v>
      </c>
      <c r="CG15" s="9">
        <v>10</v>
      </c>
      <c r="CH15" s="9">
        <v>5</v>
      </c>
      <c r="CI15" s="9"/>
      <c r="CJ15" s="9"/>
      <c r="CK15" s="9"/>
      <c r="CL15" s="9"/>
      <c r="CM15" s="9"/>
      <c r="CN15" s="9"/>
      <c r="CO15" s="9"/>
      <c r="CP15" s="9"/>
      <c r="CQ15" s="9"/>
      <c r="CR15" s="9"/>
      <c r="CS15" s="9"/>
      <c r="CT15" s="9"/>
      <c r="CU15" s="9">
        <v>10</v>
      </c>
      <c r="CV15" s="9">
        <v>10</v>
      </c>
      <c r="CW15" s="9">
        <v>10</v>
      </c>
      <c r="CX15" s="9"/>
      <c r="CY15" s="9"/>
      <c r="CZ15" s="9"/>
      <c r="DA15" s="8"/>
      <c r="DB15" s="56">
        <v>8</v>
      </c>
      <c r="DC15" s="56">
        <v>9</v>
      </c>
      <c r="DD15" s="56">
        <v>5</v>
      </c>
      <c r="DE15" s="56">
        <v>5</v>
      </c>
      <c r="DF15" s="56">
        <v>8</v>
      </c>
      <c r="DG15" s="56" t="s">
        <v>226</v>
      </c>
      <c r="DH15" s="56" t="s">
        <v>226</v>
      </c>
      <c r="DI15" s="56" t="s">
        <v>226</v>
      </c>
      <c r="DJ15" s="56" t="s">
        <v>226</v>
      </c>
      <c r="DK15" s="56" t="s">
        <v>226</v>
      </c>
      <c r="DL15" s="56" t="s">
        <v>226</v>
      </c>
      <c r="DM15" s="56" t="s">
        <v>226</v>
      </c>
      <c r="DN15" s="56" t="s">
        <v>226</v>
      </c>
      <c r="DO15" s="56" t="s">
        <v>226</v>
      </c>
      <c r="DP15" s="56" t="s">
        <v>226</v>
      </c>
      <c r="DQ15" s="56">
        <v>8</v>
      </c>
      <c r="DR15" s="56">
        <v>9</v>
      </c>
      <c r="DS15" s="56">
        <v>9</v>
      </c>
      <c r="DT15" s="61" t="s">
        <v>226</v>
      </c>
      <c r="DU15" s="61" t="s">
        <v>226</v>
      </c>
      <c r="DV15" s="61" t="s">
        <v>226</v>
      </c>
      <c r="DW15" s="8">
        <f t="shared" si="4"/>
        <v>61</v>
      </c>
      <c r="DX15" s="9">
        <v>10</v>
      </c>
      <c r="DY15" s="9">
        <v>10</v>
      </c>
      <c r="DZ15" s="9">
        <v>6</v>
      </c>
      <c r="EA15" s="9">
        <v>0</v>
      </c>
      <c r="EB15" s="9">
        <v>8</v>
      </c>
      <c r="EC15" s="9">
        <v>0</v>
      </c>
      <c r="ED15" s="9">
        <v>0</v>
      </c>
      <c r="EE15" s="9">
        <v>0</v>
      </c>
      <c r="EF15" s="9">
        <v>0</v>
      </c>
      <c r="EG15" s="9">
        <v>0</v>
      </c>
      <c r="EH15" s="9">
        <v>0</v>
      </c>
      <c r="EI15" s="9">
        <v>0</v>
      </c>
      <c r="EJ15" s="9">
        <v>0</v>
      </c>
      <c r="EK15" s="9">
        <v>0</v>
      </c>
      <c r="EL15" s="9">
        <v>0</v>
      </c>
      <c r="EM15" s="9">
        <v>10</v>
      </c>
      <c r="EN15" s="9">
        <v>9</v>
      </c>
      <c r="EO15" s="9">
        <v>7</v>
      </c>
      <c r="EP15" s="7">
        <v>0</v>
      </c>
      <c r="EQ15" s="7">
        <v>0</v>
      </c>
      <c r="ER15" s="7">
        <v>0</v>
      </c>
      <c r="ES15" s="8">
        <f t="shared" si="5"/>
        <v>60</v>
      </c>
      <c r="ET15" s="5">
        <v>10</v>
      </c>
      <c r="EU15" s="5">
        <v>3</v>
      </c>
      <c r="EV15" s="5">
        <v>3</v>
      </c>
      <c r="EW15" s="5">
        <v>0</v>
      </c>
      <c r="EX15" s="5">
        <v>5</v>
      </c>
      <c r="EY15" s="5">
        <v>0</v>
      </c>
      <c r="EZ15" s="5"/>
      <c r="FA15" s="5"/>
      <c r="FB15" s="5"/>
      <c r="FC15" s="5"/>
      <c r="FD15" s="5"/>
      <c r="FE15" s="5"/>
      <c r="FF15" s="5"/>
      <c r="FG15" s="5"/>
      <c r="FH15" s="5"/>
      <c r="FI15" s="5">
        <v>10</v>
      </c>
      <c r="FJ15" s="5">
        <v>5</v>
      </c>
      <c r="FK15" s="5">
        <v>7</v>
      </c>
      <c r="FL15" s="5"/>
      <c r="FM15" s="5"/>
      <c r="FN15" s="5"/>
      <c r="FO15" s="8">
        <f t="shared" si="6"/>
        <v>43</v>
      </c>
      <c r="FP15" s="62">
        <f t="shared" si="7"/>
        <v>56.666666666666664</v>
      </c>
    </row>
    <row r="16" spans="2:172" s="3" customFormat="1" ht="57.6" x14ac:dyDescent="0.3">
      <c r="B16" s="23" t="s">
        <v>94</v>
      </c>
      <c r="C16" s="19" t="s">
        <v>83</v>
      </c>
      <c r="D16" s="24" t="s">
        <v>50</v>
      </c>
      <c r="E16" s="25" t="s">
        <v>95</v>
      </c>
      <c r="F16" s="39" t="s">
        <v>52</v>
      </c>
      <c r="G16" s="71">
        <f t="shared" si="8"/>
        <v>375000</v>
      </c>
      <c r="H16" s="71">
        <v>300000</v>
      </c>
      <c r="I16" s="71">
        <f t="shared" si="0"/>
        <v>75000</v>
      </c>
      <c r="J16" s="71"/>
      <c r="K16" s="75" t="s">
        <v>172</v>
      </c>
      <c r="L16" s="47" t="s">
        <v>96</v>
      </c>
      <c r="M16" s="3" t="s">
        <v>225</v>
      </c>
      <c r="N16" s="64" t="s">
        <v>97</v>
      </c>
      <c r="O16" s="4"/>
      <c r="P16" s="4" t="s">
        <v>195</v>
      </c>
      <c r="Q16" s="52" t="s">
        <v>166</v>
      </c>
      <c r="R16" s="5">
        <v>10</v>
      </c>
      <c r="S16" s="5">
        <v>6</v>
      </c>
      <c r="T16" s="5">
        <v>0</v>
      </c>
      <c r="U16" s="5">
        <v>0</v>
      </c>
      <c r="V16" s="5">
        <v>7</v>
      </c>
      <c r="W16" s="6">
        <v>0</v>
      </c>
      <c r="X16" s="5">
        <v>0</v>
      </c>
      <c r="Y16" s="5">
        <v>0</v>
      </c>
      <c r="Z16" s="5">
        <v>0</v>
      </c>
      <c r="AA16" s="5">
        <v>0</v>
      </c>
      <c r="AB16" s="5">
        <v>0</v>
      </c>
      <c r="AC16" s="5">
        <v>0</v>
      </c>
      <c r="AD16" s="5">
        <v>0</v>
      </c>
      <c r="AE16" s="5">
        <v>0</v>
      </c>
      <c r="AF16" s="5">
        <v>0</v>
      </c>
      <c r="AG16" s="5">
        <v>8</v>
      </c>
      <c r="AH16" s="5">
        <v>8</v>
      </c>
      <c r="AI16" s="5">
        <v>8</v>
      </c>
      <c r="AJ16" s="5">
        <v>0</v>
      </c>
      <c r="AK16" s="5">
        <v>0</v>
      </c>
      <c r="AL16" s="5">
        <v>0</v>
      </c>
      <c r="AM16" s="8">
        <f t="shared" si="1"/>
        <v>47</v>
      </c>
      <c r="AN16" s="46">
        <v>10</v>
      </c>
      <c r="AO16" s="46">
        <v>7</v>
      </c>
      <c r="AP16" s="46">
        <v>4</v>
      </c>
      <c r="AQ16" s="46">
        <v>2</v>
      </c>
      <c r="AR16" s="46">
        <v>6</v>
      </c>
      <c r="AS16" s="46">
        <v>0</v>
      </c>
      <c r="AT16" s="46">
        <v>0</v>
      </c>
      <c r="AU16" s="46">
        <v>0</v>
      </c>
      <c r="AV16" s="46">
        <v>0</v>
      </c>
      <c r="AW16" s="46">
        <v>0</v>
      </c>
      <c r="AX16" s="46">
        <v>0</v>
      </c>
      <c r="AY16" s="46">
        <v>0</v>
      </c>
      <c r="AZ16" s="46">
        <v>0</v>
      </c>
      <c r="BA16" s="46">
        <v>0</v>
      </c>
      <c r="BB16" s="46">
        <v>0</v>
      </c>
      <c r="BC16" s="46">
        <v>6</v>
      </c>
      <c r="BD16" s="46">
        <v>6</v>
      </c>
      <c r="BE16" s="46">
        <v>6</v>
      </c>
      <c r="BF16" s="46">
        <v>0</v>
      </c>
      <c r="BG16" s="46">
        <v>0</v>
      </c>
      <c r="BH16" s="46">
        <v>0</v>
      </c>
      <c r="BI16" s="49">
        <f t="shared" si="2"/>
        <v>47</v>
      </c>
      <c r="BJ16" s="5">
        <v>9</v>
      </c>
      <c r="BK16" s="5">
        <v>8</v>
      </c>
      <c r="BL16" s="5">
        <v>4</v>
      </c>
      <c r="BM16" s="5">
        <v>2</v>
      </c>
      <c r="BN16" s="5">
        <v>8</v>
      </c>
      <c r="BO16" s="6"/>
      <c r="BP16" s="54"/>
      <c r="BQ16" s="54"/>
      <c r="BR16" s="54"/>
      <c r="BS16" s="54"/>
      <c r="BT16" s="54"/>
      <c r="BU16" s="54"/>
      <c r="BV16" s="54"/>
      <c r="BW16" s="54"/>
      <c r="BX16" s="54"/>
      <c r="BY16" s="5">
        <v>6</v>
      </c>
      <c r="BZ16" s="5">
        <v>6</v>
      </c>
      <c r="CA16" s="5">
        <v>6</v>
      </c>
      <c r="CB16" s="53"/>
      <c r="CC16" s="53"/>
      <c r="CD16" s="53"/>
      <c r="CE16" s="8">
        <f t="shared" si="3"/>
        <v>49</v>
      </c>
      <c r="CF16" s="9">
        <v>10</v>
      </c>
      <c r="CG16" s="9">
        <v>10</v>
      </c>
      <c r="CH16" s="9">
        <v>5</v>
      </c>
      <c r="CI16" s="9">
        <v>0</v>
      </c>
      <c r="CJ16" s="9"/>
      <c r="CK16" s="9"/>
      <c r="CL16" s="9"/>
      <c r="CM16" s="9"/>
      <c r="CN16" s="9"/>
      <c r="CO16" s="9"/>
      <c r="CP16" s="9"/>
      <c r="CQ16" s="9"/>
      <c r="CR16" s="9"/>
      <c r="CS16" s="9"/>
      <c r="CT16" s="9"/>
      <c r="CU16" s="9">
        <v>2</v>
      </c>
      <c r="CV16" s="9">
        <v>5</v>
      </c>
      <c r="CW16" s="9">
        <v>5</v>
      </c>
      <c r="CX16" s="9"/>
      <c r="CY16" s="9"/>
      <c r="CZ16" s="9"/>
      <c r="DA16" s="8"/>
      <c r="DB16" s="56">
        <v>8</v>
      </c>
      <c r="DC16" s="56">
        <v>7</v>
      </c>
      <c r="DD16" s="56">
        <v>5</v>
      </c>
      <c r="DE16" s="56">
        <v>7</v>
      </c>
      <c r="DF16" s="56">
        <v>8</v>
      </c>
      <c r="DG16" s="56" t="s">
        <v>226</v>
      </c>
      <c r="DH16" s="56" t="s">
        <v>226</v>
      </c>
      <c r="DI16" s="56" t="s">
        <v>226</v>
      </c>
      <c r="DJ16" s="56" t="s">
        <v>226</v>
      </c>
      <c r="DK16" s="56" t="s">
        <v>226</v>
      </c>
      <c r="DL16" s="56" t="s">
        <v>226</v>
      </c>
      <c r="DM16" s="56" t="s">
        <v>226</v>
      </c>
      <c r="DN16" s="56" t="s">
        <v>226</v>
      </c>
      <c r="DO16" s="56" t="s">
        <v>226</v>
      </c>
      <c r="DP16" s="56" t="s">
        <v>226</v>
      </c>
      <c r="DQ16" s="56">
        <v>9</v>
      </c>
      <c r="DR16" s="56">
        <v>7</v>
      </c>
      <c r="DS16" s="56">
        <v>7</v>
      </c>
      <c r="DT16" s="61" t="s">
        <v>226</v>
      </c>
      <c r="DU16" s="61" t="s">
        <v>226</v>
      </c>
      <c r="DV16" s="61" t="s">
        <v>226</v>
      </c>
      <c r="DW16" s="8">
        <f t="shared" si="4"/>
        <v>58</v>
      </c>
      <c r="DX16" s="9">
        <v>8</v>
      </c>
      <c r="DY16" s="9">
        <v>5</v>
      </c>
      <c r="DZ16" s="9">
        <v>6</v>
      </c>
      <c r="EA16" s="9">
        <v>0</v>
      </c>
      <c r="EB16" s="9">
        <v>8</v>
      </c>
      <c r="EC16" s="9">
        <v>0</v>
      </c>
      <c r="ED16" s="9">
        <v>0</v>
      </c>
      <c r="EE16" s="9">
        <v>0</v>
      </c>
      <c r="EF16" s="9">
        <v>0</v>
      </c>
      <c r="EG16" s="9">
        <v>0</v>
      </c>
      <c r="EH16" s="9">
        <v>0</v>
      </c>
      <c r="EI16" s="9">
        <v>0</v>
      </c>
      <c r="EJ16" s="9">
        <v>0</v>
      </c>
      <c r="EK16" s="9">
        <v>0</v>
      </c>
      <c r="EL16" s="9">
        <v>0</v>
      </c>
      <c r="EM16" s="9">
        <v>10</v>
      </c>
      <c r="EN16" s="9">
        <v>9</v>
      </c>
      <c r="EO16" s="9">
        <v>7</v>
      </c>
      <c r="EP16" s="7">
        <v>0</v>
      </c>
      <c r="EQ16" s="7">
        <v>0</v>
      </c>
      <c r="ER16" s="7">
        <v>0</v>
      </c>
      <c r="ES16" s="8">
        <f t="shared" si="5"/>
        <v>53</v>
      </c>
      <c r="ET16" s="9">
        <v>10</v>
      </c>
      <c r="EU16" s="9">
        <v>0</v>
      </c>
      <c r="EV16" s="9">
        <v>5</v>
      </c>
      <c r="EW16" s="9">
        <v>0</v>
      </c>
      <c r="EX16" s="9">
        <v>5</v>
      </c>
      <c r="EY16" s="9">
        <v>0</v>
      </c>
      <c r="EZ16" s="9"/>
      <c r="FA16" s="9"/>
      <c r="FB16" s="9"/>
      <c r="FC16" s="9"/>
      <c r="FD16" s="9"/>
      <c r="FE16" s="9"/>
      <c r="FF16" s="9"/>
      <c r="FG16" s="9"/>
      <c r="FH16" s="9"/>
      <c r="FI16" s="9">
        <v>5</v>
      </c>
      <c r="FJ16" s="9">
        <v>5</v>
      </c>
      <c r="FK16" s="9">
        <v>10</v>
      </c>
      <c r="FL16" s="9"/>
      <c r="FM16" s="9"/>
      <c r="FN16" s="9"/>
      <c r="FO16" s="8">
        <f t="shared" si="6"/>
        <v>40</v>
      </c>
      <c r="FP16" s="62">
        <f t="shared" si="7"/>
        <v>49</v>
      </c>
    </row>
    <row r="17" spans="1:172" s="3" customFormat="1" ht="72" x14ac:dyDescent="0.3">
      <c r="B17" s="23" t="s">
        <v>98</v>
      </c>
      <c r="C17" s="19" t="s">
        <v>83</v>
      </c>
      <c r="D17" s="24" t="s">
        <v>50</v>
      </c>
      <c r="E17" s="25" t="s">
        <v>99</v>
      </c>
      <c r="F17" s="24" t="s">
        <v>67</v>
      </c>
      <c r="G17" s="71">
        <f t="shared" si="8"/>
        <v>375000</v>
      </c>
      <c r="H17" s="71">
        <v>300000</v>
      </c>
      <c r="I17" s="71">
        <f t="shared" si="0"/>
        <v>75000</v>
      </c>
      <c r="J17" s="71"/>
      <c r="K17" s="75" t="s">
        <v>174</v>
      </c>
      <c r="L17" s="47" t="s">
        <v>100</v>
      </c>
      <c r="M17" s="3" t="s">
        <v>2</v>
      </c>
      <c r="O17" s="4"/>
      <c r="P17" s="4" t="s">
        <v>196</v>
      </c>
      <c r="Q17" s="52" t="s">
        <v>155</v>
      </c>
      <c r="R17" s="5">
        <v>10</v>
      </c>
      <c r="S17" s="5">
        <v>10</v>
      </c>
      <c r="T17" s="5">
        <v>5</v>
      </c>
      <c r="U17" s="5">
        <v>0</v>
      </c>
      <c r="V17" s="5">
        <v>8</v>
      </c>
      <c r="W17" s="6">
        <v>0</v>
      </c>
      <c r="X17" s="5">
        <v>0</v>
      </c>
      <c r="Y17" s="5">
        <v>0</v>
      </c>
      <c r="Z17" s="5">
        <v>0</v>
      </c>
      <c r="AA17" s="5">
        <v>0</v>
      </c>
      <c r="AB17" s="5">
        <v>0</v>
      </c>
      <c r="AC17" s="5">
        <v>0</v>
      </c>
      <c r="AD17" s="5">
        <v>0</v>
      </c>
      <c r="AE17" s="5">
        <v>0</v>
      </c>
      <c r="AF17" s="5">
        <v>0</v>
      </c>
      <c r="AG17" s="5">
        <v>10</v>
      </c>
      <c r="AH17" s="5">
        <v>10</v>
      </c>
      <c r="AI17" s="5">
        <v>10</v>
      </c>
      <c r="AJ17" s="5">
        <v>0</v>
      </c>
      <c r="AK17" s="5">
        <v>0</v>
      </c>
      <c r="AL17" s="5">
        <v>0</v>
      </c>
      <c r="AM17" s="8">
        <f t="shared" si="1"/>
        <v>63</v>
      </c>
      <c r="AN17" s="46">
        <v>10</v>
      </c>
      <c r="AO17" s="46">
        <v>10</v>
      </c>
      <c r="AP17" s="46">
        <v>4</v>
      </c>
      <c r="AQ17" s="46">
        <v>1</v>
      </c>
      <c r="AR17" s="46">
        <v>7</v>
      </c>
      <c r="AS17" s="46">
        <v>0</v>
      </c>
      <c r="AT17" s="46">
        <v>0</v>
      </c>
      <c r="AU17" s="46">
        <v>0</v>
      </c>
      <c r="AV17" s="46">
        <v>0</v>
      </c>
      <c r="AW17" s="46">
        <v>0</v>
      </c>
      <c r="AX17" s="46">
        <v>0</v>
      </c>
      <c r="AY17" s="46">
        <v>0</v>
      </c>
      <c r="AZ17" s="46">
        <v>0</v>
      </c>
      <c r="BA17" s="46">
        <v>0</v>
      </c>
      <c r="BB17" s="46">
        <v>0</v>
      </c>
      <c r="BC17" s="46">
        <v>10</v>
      </c>
      <c r="BD17" s="46">
        <v>10</v>
      </c>
      <c r="BE17" s="46">
        <v>8</v>
      </c>
      <c r="BF17" s="46">
        <v>0</v>
      </c>
      <c r="BG17" s="46">
        <v>0</v>
      </c>
      <c r="BH17" s="46">
        <v>0</v>
      </c>
      <c r="BI17" s="49">
        <f t="shared" si="2"/>
        <v>60</v>
      </c>
      <c r="BJ17" s="5">
        <v>8</v>
      </c>
      <c r="BK17" s="5">
        <v>9</v>
      </c>
      <c r="BL17" s="5">
        <v>4</v>
      </c>
      <c r="BM17" s="5">
        <v>0</v>
      </c>
      <c r="BN17" s="5">
        <v>7</v>
      </c>
      <c r="BO17" s="6"/>
      <c r="BP17" s="54"/>
      <c r="BQ17" s="54"/>
      <c r="BR17" s="54"/>
      <c r="BS17" s="54"/>
      <c r="BT17" s="54"/>
      <c r="BU17" s="54"/>
      <c r="BV17" s="54"/>
      <c r="BW17" s="54"/>
      <c r="BX17" s="54"/>
      <c r="BY17" s="5">
        <v>8</v>
      </c>
      <c r="BZ17" s="5">
        <v>9</v>
      </c>
      <c r="CA17" s="5">
        <v>8</v>
      </c>
      <c r="CB17" s="53"/>
      <c r="CC17" s="53"/>
      <c r="CD17" s="53"/>
      <c r="CE17" s="8">
        <f t="shared" si="3"/>
        <v>53</v>
      </c>
      <c r="CW17" s="9"/>
      <c r="CX17" s="9"/>
      <c r="CY17" s="9"/>
      <c r="CZ17" s="9"/>
      <c r="DA17" s="8"/>
      <c r="DB17" s="56">
        <v>8</v>
      </c>
      <c r="DC17" s="56">
        <v>9</v>
      </c>
      <c r="DD17" s="56">
        <v>5</v>
      </c>
      <c r="DE17" s="56">
        <v>6</v>
      </c>
      <c r="DF17" s="56">
        <v>9</v>
      </c>
      <c r="DG17" s="56" t="s">
        <v>226</v>
      </c>
      <c r="DH17" s="56" t="s">
        <v>226</v>
      </c>
      <c r="DI17" s="56" t="s">
        <v>226</v>
      </c>
      <c r="DJ17" s="56" t="s">
        <v>226</v>
      </c>
      <c r="DK17" s="56" t="s">
        <v>226</v>
      </c>
      <c r="DL17" s="56" t="s">
        <v>226</v>
      </c>
      <c r="DM17" s="56" t="s">
        <v>226</v>
      </c>
      <c r="DN17" s="56" t="s">
        <v>226</v>
      </c>
      <c r="DO17" s="56" t="s">
        <v>226</v>
      </c>
      <c r="DP17" s="56" t="s">
        <v>226</v>
      </c>
      <c r="DQ17" s="56">
        <v>9</v>
      </c>
      <c r="DR17" s="56">
        <v>8</v>
      </c>
      <c r="DS17" s="56">
        <v>7</v>
      </c>
      <c r="DT17" s="61" t="s">
        <v>226</v>
      </c>
      <c r="DU17" s="61" t="s">
        <v>226</v>
      </c>
      <c r="DV17" s="61" t="s">
        <v>226</v>
      </c>
      <c r="DW17" s="8">
        <f t="shared" si="4"/>
        <v>61</v>
      </c>
      <c r="DX17" s="9">
        <v>9</v>
      </c>
      <c r="DY17" s="9">
        <v>10</v>
      </c>
      <c r="DZ17" s="9">
        <v>6</v>
      </c>
      <c r="EA17" s="9">
        <v>0</v>
      </c>
      <c r="EB17" s="9">
        <v>8</v>
      </c>
      <c r="EC17" s="9">
        <v>0</v>
      </c>
      <c r="ED17" s="9">
        <v>0</v>
      </c>
      <c r="EE17" s="9">
        <v>0</v>
      </c>
      <c r="EF17" s="9">
        <v>0</v>
      </c>
      <c r="EG17" s="9">
        <v>0</v>
      </c>
      <c r="EH17" s="9">
        <v>0</v>
      </c>
      <c r="EI17" s="9">
        <v>0</v>
      </c>
      <c r="EJ17" s="9">
        <v>0</v>
      </c>
      <c r="EK17" s="9">
        <v>0</v>
      </c>
      <c r="EL17" s="9">
        <v>0</v>
      </c>
      <c r="EM17" s="9">
        <v>10</v>
      </c>
      <c r="EN17" s="9">
        <v>9</v>
      </c>
      <c r="EO17" s="9">
        <v>7</v>
      </c>
      <c r="EP17" s="7">
        <v>0</v>
      </c>
      <c r="EQ17" s="7">
        <v>0</v>
      </c>
      <c r="ER17" s="7">
        <v>0</v>
      </c>
      <c r="ES17" s="8">
        <f t="shared" si="5"/>
        <v>59</v>
      </c>
      <c r="ET17" s="9">
        <v>10</v>
      </c>
      <c r="EU17" s="9">
        <v>10</v>
      </c>
      <c r="EV17" s="9">
        <v>5</v>
      </c>
      <c r="EW17" s="9">
        <v>0</v>
      </c>
      <c r="EX17" s="9">
        <v>6</v>
      </c>
      <c r="EY17" s="46">
        <v>0</v>
      </c>
      <c r="EZ17" s="9"/>
      <c r="FA17" s="9"/>
      <c r="FB17" s="9"/>
      <c r="FC17" s="9"/>
      <c r="FD17" s="9"/>
      <c r="FE17" s="9"/>
      <c r="FF17" s="9"/>
      <c r="FG17" s="9"/>
      <c r="FH17" s="9"/>
      <c r="FI17" s="9">
        <v>10</v>
      </c>
      <c r="FJ17" s="9">
        <v>10</v>
      </c>
      <c r="FK17" s="9">
        <v>7</v>
      </c>
      <c r="FL17" s="9"/>
      <c r="FM17" s="9"/>
      <c r="FN17" s="9"/>
      <c r="FO17" s="8">
        <f t="shared" si="6"/>
        <v>58</v>
      </c>
      <c r="FP17" s="62">
        <f t="shared" si="7"/>
        <v>59</v>
      </c>
    </row>
    <row r="18" spans="1:172" s="3" customFormat="1" ht="72" x14ac:dyDescent="0.3">
      <c r="B18" s="23" t="s">
        <v>63</v>
      </c>
      <c r="C18" s="19" t="s">
        <v>83</v>
      </c>
      <c r="D18" s="24" t="s">
        <v>50</v>
      </c>
      <c r="E18" s="25" t="s">
        <v>101</v>
      </c>
      <c r="F18" s="39" t="s">
        <v>52</v>
      </c>
      <c r="G18" s="71">
        <f t="shared" si="8"/>
        <v>375000</v>
      </c>
      <c r="H18" s="71">
        <v>300000</v>
      </c>
      <c r="I18" s="71">
        <f t="shared" si="0"/>
        <v>75000</v>
      </c>
      <c r="J18" s="71"/>
      <c r="K18" s="75" t="s">
        <v>173</v>
      </c>
      <c r="L18" s="47" t="s">
        <v>102</v>
      </c>
      <c r="N18" s="63" t="s">
        <v>103</v>
      </c>
      <c r="O18" s="4"/>
      <c r="P18" s="4" t="s">
        <v>196</v>
      </c>
      <c r="Q18" s="52" t="s">
        <v>162</v>
      </c>
      <c r="R18" s="5">
        <v>10</v>
      </c>
      <c r="S18" s="5">
        <v>10</v>
      </c>
      <c r="T18" s="5">
        <v>4</v>
      </c>
      <c r="U18" s="5">
        <v>0</v>
      </c>
      <c r="V18" s="5">
        <v>8</v>
      </c>
      <c r="W18" s="6">
        <v>0</v>
      </c>
      <c r="X18" s="5">
        <v>0</v>
      </c>
      <c r="Y18" s="5">
        <v>0</v>
      </c>
      <c r="Z18" s="5">
        <v>0</v>
      </c>
      <c r="AA18" s="5">
        <v>0</v>
      </c>
      <c r="AB18" s="5">
        <v>0</v>
      </c>
      <c r="AC18" s="5">
        <v>0</v>
      </c>
      <c r="AD18" s="5">
        <v>0</v>
      </c>
      <c r="AE18" s="5">
        <v>0</v>
      </c>
      <c r="AF18" s="5">
        <v>0</v>
      </c>
      <c r="AG18" s="5">
        <v>10</v>
      </c>
      <c r="AH18" s="5">
        <v>10</v>
      </c>
      <c r="AI18" s="5">
        <v>10</v>
      </c>
      <c r="AJ18" s="5">
        <v>0</v>
      </c>
      <c r="AK18" s="5">
        <v>0</v>
      </c>
      <c r="AL18" s="5">
        <v>0</v>
      </c>
      <c r="AM18" s="8">
        <f t="shared" si="1"/>
        <v>62</v>
      </c>
      <c r="AN18" s="46">
        <v>10</v>
      </c>
      <c r="AO18" s="46">
        <v>9</v>
      </c>
      <c r="AP18" s="46">
        <v>5</v>
      </c>
      <c r="AQ18" s="46">
        <v>0</v>
      </c>
      <c r="AR18" s="46">
        <v>8</v>
      </c>
      <c r="AS18" s="46">
        <v>0</v>
      </c>
      <c r="AT18" s="46">
        <v>0</v>
      </c>
      <c r="AU18" s="46">
        <v>0</v>
      </c>
      <c r="AV18" s="46">
        <v>0</v>
      </c>
      <c r="AW18" s="46">
        <v>0</v>
      </c>
      <c r="AX18" s="46">
        <v>0</v>
      </c>
      <c r="AY18" s="46">
        <v>0</v>
      </c>
      <c r="AZ18" s="46">
        <v>0</v>
      </c>
      <c r="BA18" s="46">
        <v>0</v>
      </c>
      <c r="BB18" s="46">
        <v>0</v>
      </c>
      <c r="BC18" s="46">
        <v>10</v>
      </c>
      <c r="BD18" s="46">
        <v>10</v>
      </c>
      <c r="BE18" s="46">
        <v>10</v>
      </c>
      <c r="BF18" s="46">
        <v>0</v>
      </c>
      <c r="BG18" s="46">
        <v>0</v>
      </c>
      <c r="BH18" s="46">
        <v>0</v>
      </c>
      <c r="BI18" s="49">
        <f t="shared" si="2"/>
        <v>62</v>
      </c>
      <c r="BJ18" s="5">
        <v>10</v>
      </c>
      <c r="BK18" s="5">
        <v>9</v>
      </c>
      <c r="BL18" s="5">
        <v>5</v>
      </c>
      <c r="BM18" s="5">
        <v>0</v>
      </c>
      <c r="BN18" s="5">
        <v>7</v>
      </c>
      <c r="BO18" s="6"/>
      <c r="BP18" s="54"/>
      <c r="BQ18" s="54"/>
      <c r="BR18" s="54"/>
      <c r="BS18" s="54"/>
      <c r="BT18" s="54"/>
      <c r="BU18" s="54"/>
      <c r="BV18" s="54"/>
      <c r="BW18" s="54"/>
      <c r="BX18" s="54"/>
      <c r="BY18" s="5">
        <v>9</v>
      </c>
      <c r="BZ18" s="5">
        <v>9</v>
      </c>
      <c r="CA18" s="5">
        <v>9</v>
      </c>
      <c r="CB18" s="53"/>
      <c r="CC18" s="53"/>
      <c r="CD18" s="53"/>
      <c r="CE18" s="8">
        <f t="shared" si="3"/>
        <v>58</v>
      </c>
      <c r="CF18" s="9">
        <v>10</v>
      </c>
      <c r="CG18" s="9">
        <v>10</v>
      </c>
      <c r="CH18" s="9"/>
      <c r="CI18" s="9"/>
      <c r="CJ18" s="9"/>
      <c r="CK18" s="9"/>
      <c r="CL18" s="9"/>
      <c r="CM18" s="9"/>
      <c r="CN18" s="9"/>
      <c r="CO18" s="9"/>
      <c r="CP18" s="9"/>
      <c r="CQ18" s="9"/>
      <c r="CR18" s="9"/>
      <c r="CS18" s="9"/>
      <c r="CT18" s="9"/>
      <c r="CU18" s="9">
        <v>10</v>
      </c>
      <c r="CV18" s="9">
        <v>10</v>
      </c>
      <c r="CW18" s="9">
        <v>10</v>
      </c>
      <c r="CX18" s="9"/>
      <c r="CY18" s="9"/>
      <c r="CZ18" s="9"/>
      <c r="DA18" s="8"/>
      <c r="DB18" s="56">
        <v>9</v>
      </c>
      <c r="DC18" s="56">
        <v>8</v>
      </c>
      <c r="DD18" s="56">
        <v>5</v>
      </c>
      <c r="DE18" s="56">
        <v>5</v>
      </c>
      <c r="DF18" s="56">
        <v>8</v>
      </c>
      <c r="DG18" s="56" t="s">
        <v>226</v>
      </c>
      <c r="DH18" s="56" t="s">
        <v>226</v>
      </c>
      <c r="DI18" s="56" t="s">
        <v>226</v>
      </c>
      <c r="DJ18" s="56" t="s">
        <v>226</v>
      </c>
      <c r="DK18" s="56" t="s">
        <v>226</v>
      </c>
      <c r="DL18" s="56" t="s">
        <v>226</v>
      </c>
      <c r="DM18" s="56" t="s">
        <v>226</v>
      </c>
      <c r="DN18" s="56" t="s">
        <v>226</v>
      </c>
      <c r="DO18" s="56" t="s">
        <v>226</v>
      </c>
      <c r="DP18" s="56" t="s">
        <v>226</v>
      </c>
      <c r="DQ18" s="56">
        <v>9</v>
      </c>
      <c r="DR18" s="57">
        <v>8</v>
      </c>
      <c r="DS18" s="56">
        <v>8</v>
      </c>
      <c r="DT18" s="61" t="s">
        <v>226</v>
      </c>
      <c r="DU18" s="61" t="s">
        <v>226</v>
      </c>
      <c r="DV18" s="61" t="s">
        <v>226</v>
      </c>
      <c r="DW18" s="8">
        <f t="shared" si="4"/>
        <v>60</v>
      </c>
      <c r="DX18" s="9">
        <v>8</v>
      </c>
      <c r="DY18" s="9">
        <v>10</v>
      </c>
      <c r="DZ18" s="9">
        <v>6</v>
      </c>
      <c r="EA18" s="9">
        <v>0</v>
      </c>
      <c r="EB18" s="9">
        <v>8</v>
      </c>
      <c r="EC18" s="9">
        <v>0</v>
      </c>
      <c r="ED18" s="9">
        <v>0</v>
      </c>
      <c r="EE18" s="9">
        <v>0</v>
      </c>
      <c r="EF18" s="9">
        <v>0</v>
      </c>
      <c r="EG18" s="9">
        <v>0</v>
      </c>
      <c r="EH18" s="9">
        <v>0</v>
      </c>
      <c r="EI18" s="9">
        <v>0</v>
      </c>
      <c r="EJ18" s="9">
        <v>0</v>
      </c>
      <c r="EK18" s="9">
        <v>0</v>
      </c>
      <c r="EL18" s="9">
        <v>0</v>
      </c>
      <c r="EM18" s="9">
        <v>10</v>
      </c>
      <c r="EN18" s="9">
        <v>9</v>
      </c>
      <c r="EO18" s="9">
        <v>7</v>
      </c>
      <c r="EP18" s="7">
        <v>0</v>
      </c>
      <c r="EQ18" s="7">
        <v>0</v>
      </c>
      <c r="ER18" s="7">
        <v>0</v>
      </c>
      <c r="ES18" s="8">
        <f t="shared" si="5"/>
        <v>58</v>
      </c>
      <c r="ET18" s="9">
        <v>8</v>
      </c>
      <c r="EU18" s="9">
        <v>10</v>
      </c>
      <c r="EV18" s="9">
        <v>5</v>
      </c>
      <c r="EW18" s="9">
        <v>0</v>
      </c>
      <c r="EX18" s="9">
        <v>6</v>
      </c>
      <c r="EY18" s="46">
        <v>0</v>
      </c>
      <c r="EZ18" s="9"/>
      <c r="FA18" s="9"/>
      <c r="FB18" s="9"/>
      <c r="FC18" s="9"/>
      <c r="FD18" s="9"/>
      <c r="FE18" s="9"/>
      <c r="FF18" s="9"/>
      <c r="FG18" s="9"/>
      <c r="FH18" s="9"/>
      <c r="FI18" s="9">
        <v>10</v>
      </c>
      <c r="FJ18" s="9">
        <v>10</v>
      </c>
      <c r="FK18" s="9">
        <v>8</v>
      </c>
      <c r="FL18" s="9"/>
      <c r="FM18" s="9"/>
      <c r="FN18" s="9"/>
      <c r="FO18" s="8">
        <f t="shared" si="6"/>
        <v>57</v>
      </c>
      <c r="FP18" s="62">
        <f t="shared" si="7"/>
        <v>59.5</v>
      </c>
    </row>
    <row r="19" spans="1:172" s="3" customFormat="1" ht="86.4" x14ac:dyDescent="0.3">
      <c r="B19" s="23" t="s">
        <v>104</v>
      </c>
      <c r="C19" s="19" t="s">
        <v>83</v>
      </c>
      <c r="D19" s="24" t="s">
        <v>50</v>
      </c>
      <c r="E19" s="25" t="s">
        <v>105</v>
      </c>
      <c r="F19" s="24" t="s">
        <v>67</v>
      </c>
      <c r="G19" s="71">
        <f t="shared" si="8"/>
        <v>112782.5</v>
      </c>
      <c r="H19" s="71">
        <v>90226</v>
      </c>
      <c r="I19" s="71">
        <f t="shared" si="0"/>
        <v>22556.5</v>
      </c>
      <c r="J19" s="71">
        <f>SUM(H13:H19)</f>
        <v>1738575</v>
      </c>
      <c r="K19" s="75" t="s">
        <v>212</v>
      </c>
      <c r="L19" s="47" t="s">
        <v>106</v>
      </c>
      <c r="O19" s="4"/>
      <c r="P19" s="4" t="s">
        <v>197</v>
      </c>
      <c r="Q19" s="52" t="s">
        <v>155</v>
      </c>
      <c r="R19" s="5">
        <v>10</v>
      </c>
      <c r="S19" s="5">
        <v>8</v>
      </c>
      <c r="T19" s="5">
        <v>3</v>
      </c>
      <c r="U19" s="5">
        <v>0</v>
      </c>
      <c r="V19" s="5">
        <v>8</v>
      </c>
      <c r="W19" s="6">
        <v>0</v>
      </c>
      <c r="X19" s="5">
        <v>0</v>
      </c>
      <c r="Y19" s="5">
        <v>0</v>
      </c>
      <c r="Z19" s="5">
        <v>0</v>
      </c>
      <c r="AA19" s="5">
        <v>0</v>
      </c>
      <c r="AB19" s="5">
        <v>0</v>
      </c>
      <c r="AC19" s="5">
        <v>0</v>
      </c>
      <c r="AD19" s="5">
        <v>0</v>
      </c>
      <c r="AE19" s="5">
        <v>0</v>
      </c>
      <c r="AF19" s="5">
        <v>0</v>
      </c>
      <c r="AG19" s="5">
        <v>10</v>
      </c>
      <c r="AH19" s="5">
        <v>10</v>
      </c>
      <c r="AI19" s="5">
        <v>10</v>
      </c>
      <c r="AJ19" s="5">
        <v>0</v>
      </c>
      <c r="AK19" s="5">
        <v>0</v>
      </c>
      <c r="AL19" s="5">
        <v>0</v>
      </c>
      <c r="AM19" s="8">
        <f t="shared" si="1"/>
        <v>59</v>
      </c>
      <c r="AN19" s="46">
        <v>10</v>
      </c>
      <c r="AO19" s="46">
        <v>10</v>
      </c>
      <c r="AP19" s="46">
        <v>3</v>
      </c>
      <c r="AQ19" s="46">
        <v>5</v>
      </c>
      <c r="AR19" s="46">
        <v>10</v>
      </c>
      <c r="AS19" s="46">
        <v>0</v>
      </c>
      <c r="AT19" s="46">
        <v>0</v>
      </c>
      <c r="AU19" s="46">
        <v>0</v>
      </c>
      <c r="AV19" s="46">
        <v>0</v>
      </c>
      <c r="AW19" s="46">
        <v>0</v>
      </c>
      <c r="AX19" s="46">
        <v>0</v>
      </c>
      <c r="AY19" s="46">
        <v>0</v>
      </c>
      <c r="AZ19" s="46">
        <v>0</v>
      </c>
      <c r="BA19" s="46">
        <v>0</v>
      </c>
      <c r="BB19" s="46">
        <v>0</v>
      </c>
      <c r="BC19" s="46">
        <v>5</v>
      </c>
      <c r="BD19" s="46">
        <v>5</v>
      </c>
      <c r="BE19" s="46">
        <v>5</v>
      </c>
      <c r="BF19" s="46">
        <v>0</v>
      </c>
      <c r="BG19" s="46">
        <v>0</v>
      </c>
      <c r="BH19" s="46">
        <v>0</v>
      </c>
      <c r="BI19" s="49">
        <f t="shared" si="2"/>
        <v>53</v>
      </c>
      <c r="BJ19" s="5">
        <v>8</v>
      </c>
      <c r="BK19" s="5">
        <v>9</v>
      </c>
      <c r="BL19" s="5">
        <v>5</v>
      </c>
      <c r="BM19" s="5">
        <v>5</v>
      </c>
      <c r="BN19" s="5">
        <v>7</v>
      </c>
      <c r="BO19" s="6"/>
      <c r="BP19" s="54"/>
      <c r="BQ19" s="54"/>
      <c r="BR19" s="54"/>
      <c r="BS19" s="54"/>
      <c r="BT19" s="54"/>
      <c r="BU19" s="54"/>
      <c r="BV19" s="54"/>
      <c r="BW19" s="54"/>
      <c r="BX19" s="54"/>
      <c r="BY19" s="5">
        <v>6</v>
      </c>
      <c r="BZ19" s="5">
        <v>6</v>
      </c>
      <c r="CA19" s="5">
        <v>6</v>
      </c>
      <c r="CB19" s="53"/>
      <c r="CC19" s="53"/>
      <c r="CD19" s="53"/>
      <c r="CE19" s="8">
        <f t="shared" si="3"/>
        <v>52</v>
      </c>
      <c r="CF19" s="9"/>
      <c r="CG19" s="9"/>
      <c r="CH19" s="9"/>
      <c r="CI19" s="9"/>
      <c r="CJ19" s="9"/>
      <c r="CK19" s="9"/>
      <c r="CL19" s="9"/>
      <c r="CM19" s="9"/>
      <c r="CN19" s="9"/>
      <c r="CO19" s="9"/>
      <c r="CP19" s="9"/>
      <c r="CQ19" s="9"/>
      <c r="CR19" s="9"/>
      <c r="CS19" s="9"/>
      <c r="CT19" s="9"/>
      <c r="CU19" s="9"/>
      <c r="CV19" s="9"/>
      <c r="CW19" s="9"/>
      <c r="CX19" s="9"/>
      <c r="CY19" s="9"/>
      <c r="CZ19" s="9"/>
      <c r="DA19" s="8"/>
      <c r="DB19" s="56">
        <v>8</v>
      </c>
      <c r="DC19" s="56">
        <v>8</v>
      </c>
      <c r="DD19" s="56">
        <v>3</v>
      </c>
      <c r="DE19" s="56">
        <v>5</v>
      </c>
      <c r="DF19" s="56">
        <v>8</v>
      </c>
      <c r="DG19" s="56" t="s">
        <v>226</v>
      </c>
      <c r="DH19" s="56" t="s">
        <v>226</v>
      </c>
      <c r="DI19" s="56" t="s">
        <v>226</v>
      </c>
      <c r="DJ19" s="56" t="s">
        <v>226</v>
      </c>
      <c r="DK19" s="56" t="s">
        <v>226</v>
      </c>
      <c r="DL19" s="56" t="s">
        <v>226</v>
      </c>
      <c r="DM19" s="56" t="s">
        <v>226</v>
      </c>
      <c r="DN19" s="56" t="s">
        <v>226</v>
      </c>
      <c r="DO19" s="56" t="s">
        <v>226</v>
      </c>
      <c r="DP19" s="56" t="s">
        <v>226</v>
      </c>
      <c r="DQ19" s="56">
        <v>8</v>
      </c>
      <c r="DR19" s="56">
        <v>8</v>
      </c>
      <c r="DS19" s="56">
        <v>8</v>
      </c>
      <c r="DT19" s="61" t="s">
        <v>226</v>
      </c>
      <c r="DU19" s="61" t="s">
        <v>226</v>
      </c>
      <c r="DV19" s="61" t="s">
        <v>226</v>
      </c>
      <c r="DW19" s="8">
        <f t="shared" si="4"/>
        <v>56</v>
      </c>
      <c r="DX19" s="9">
        <v>8</v>
      </c>
      <c r="DY19" s="9">
        <v>10</v>
      </c>
      <c r="DZ19" s="9">
        <v>6</v>
      </c>
      <c r="EA19" s="9">
        <v>0</v>
      </c>
      <c r="EB19" s="9">
        <v>8</v>
      </c>
      <c r="EC19" s="9">
        <v>0</v>
      </c>
      <c r="ED19" s="9">
        <v>0</v>
      </c>
      <c r="EE19" s="9">
        <v>0</v>
      </c>
      <c r="EF19" s="9">
        <v>0</v>
      </c>
      <c r="EG19" s="9">
        <v>0</v>
      </c>
      <c r="EH19" s="9">
        <v>0</v>
      </c>
      <c r="EI19" s="9">
        <v>0</v>
      </c>
      <c r="EJ19" s="9">
        <v>0</v>
      </c>
      <c r="EK19" s="9">
        <v>0</v>
      </c>
      <c r="EL19" s="9">
        <v>0</v>
      </c>
      <c r="EM19" s="9">
        <v>7</v>
      </c>
      <c r="EN19" s="9">
        <v>7</v>
      </c>
      <c r="EO19" s="9">
        <v>7</v>
      </c>
      <c r="EP19" s="7">
        <v>0</v>
      </c>
      <c r="EQ19" s="7">
        <v>0</v>
      </c>
      <c r="ER19" s="7">
        <v>0</v>
      </c>
      <c r="ES19" s="8">
        <f t="shared" si="5"/>
        <v>53</v>
      </c>
      <c r="ET19" s="9">
        <v>8</v>
      </c>
      <c r="EU19" s="9">
        <v>10</v>
      </c>
      <c r="EV19" s="9">
        <v>5</v>
      </c>
      <c r="EW19" s="9">
        <v>0</v>
      </c>
      <c r="EX19" s="9">
        <v>7</v>
      </c>
      <c r="EY19" s="46">
        <v>0</v>
      </c>
      <c r="EZ19" s="9"/>
      <c r="FA19" s="9"/>
      <c r="FB19" s="9"/>
      <c r="FC19" s="9"/>
      <c r="FD19" s="9"/>
      <c r="FE19" s="9"/>
      <c r="FF19" s="9"/>
      <c r="FG19" s="9"/>
      <c r="FH19" s="9"/>
      <c r="FI19" s="9">
        <v>5</v>
      </c>
      <c r="FJ19" s="9">
        <v>5</v>
      </c>
      <c r="FK19" s="9">
        <v>5</v>
      </c>
      <c r="FL19" s="9"/>
      <c r="FM19" s="9"/>
      <c r="FN19" s="9"/>
      <c r="FO19" s="8">
        <f t="shared" si="6"/>
        <v>45</v>
      </c>
      <c r="FP19" s="62">
        <f t="shared" si="7"/>
        <v>53</v>
      </c>
    </row>
    <row r="20" spans="1:172" s="3" customFormat="1" ht="21" x14ac:dyDescent="0.3">
      <c r="A20" s="69" t="s">
        <v>2</v>
      </c>
      <c r="B20" s="107" t="s">
        <v>107</v>
      </c>
      <c r="C20" s="108"/>
      <c r="D20" s="108"/>
      <c r="E20" s="108"/>
      <c r="F20" s="108"/>
      <c r="G20" s="108"/>
      <c r="H20" s="108"/>
      <c r="I20" s="108"/>
      <c r="J20" s="108"/>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c r="CV20" s="65"/>
      <c r="CW20" s="65"/>
      <c r="CX20" s="65"/>
      <c r="CY20" s="65"/>
      <c r="CZ20" s="65"/>
      <c r="DA20" s="65"/>
      <c r="DB20" s="65"/>
      <c r="DC20" s="65"/>
      <c r="DD20" s="65"/>
      <c r="DE20" s="65"/>
      <c r="DF20" s="65"/>
      <c r="DG20" s="65"/>
      <c r="DH20" s="65"/>
      <c r="DI20" s="65"/>
      <c r="DJ20" s="65"/>
      <c r="DK20" s="65"/>
      <c r="DL20" s="65"/>
      <c r="DM20" s="65"/>
      <c r="DN20" s="65"/>
      <c r="DO20" s="65"/>
      <c r="DP20" s="65"/>
      <c r="DQ20" s="65"/>
      <c r="DR20" s="65"/>
      <c r="DS20" s="65"/>
      <c r="DT20" s="65"/>
      <c r="DU20" s="65"/>
      <c r="DV20" s="65"/>
      <c r="DW20" s="65"/>
      <c r="DX20" s="65"/>
      <c r="DY20" s="65"/>
      <c r="DZ20" s="65"/>
      <c r="EA20" s="65"/>
      <c r="EB20" s="65"/>
      <c r="EC20" s="65"/>
      <c r="ED20" s="65"/>
      <c r="EE20" s="65"/>
      <c r="EF20" s="65"/>
      <c r="EG20" s="65"/>
      <c r="EH20" s="65"/>
      <c r="EI20" s="65"/>
      <c r="EJ20" s="65"/>
      <c r="EK20" s="65"/>
      <c r="EL20" s="65"/>
      <c r="EM20" s="65"/>
      <c r="EN20" s="65"/>
      <c r="EO20" s="65"/>
      <c r="EP20" s="65"/>
      <c r="EQ20" s="65"/>
      <c r="ER20" s="65"/>
      <c r="ES20" s="65"/>
      <c r="ET20" s="65"/>
      <c r="EU20" s="65"/>
      <c r="EV20" s="65"/>
      <c r="EW20" s="65"/>
      <c r="EX20" s="65"/>
      <c r="EY20" s="65"/>
      <c r="EZ20" s="65"/>
      <c r="FA20" s="65"/>
      <c r="FB20" s="65"/>
      <c r="FC20" s="65"/>
      <c r="FD20" s="65"/>
      <c r="FE20" s="65"/>
      <c r="FF20" s="65"/>
      <c r="FG20" s="65"/>
      <c r="FH20" s="65"/>
      <c r="FI20" s="65"/>
      <c r="FJ20" s="65"/>
      <c r="FK20" s="65"/>
      <c r="FL20" s="65"/>
      <c r="FM20" s="65"/>
      <c r="FN20" s="65"/>
      <c r="FO20" s="65"/>
      <c r="FP20" s="65"/>
    </row>
    <row r="21" spans="1:172" s="3" customFormat="1" ht="43.2" x14ac:dyDescent="0.3">
      <c r="B21" s="23" t="s">
        <v>108</v>
      </c>
      <c r="C21" s="20" t="s">
        <v>49</v>
      </c>
      <c r="D21" s="22" t="s">
        <v>107</v>
      </c>
      <c r="E21" s="25" t="s">
        <v>109</v>
      </c>
      <c r="F21" s="39" t="s">
        <v>52</v>
      </c>
      <c r="G21" s="71">
        <f t="shared" ref="G21:G34" si="9">H21/0.8</f>
        <v>60000</v>
      </c>
      <c r="H21" s="71">
        <v>48000</v>
      </c>
      <c r="I21" s="71">
        <f t="shared" ref="I21:I34" si="10">G21*0.2</f>
        <v>12000</v>
      </c>
      <c r="J21" s="71"/>
      <c r="K21" s="75" t="s">
        <v>247</v>
      </c>
      <c r="L21" s="47" t="s">
        <v>110</v>
      </c>
      <c r="O21" s="57" t="s">
        <v>227</v>
      </c>
      <c r="P21" s="4" t="s">
        <v>198</v>
      </c>
      <c r="Q21" s="52" t="s">
        <v>221</v>
      </c>
      <c r="R21" s="5">
        <v>8</v>
      </c>
      <c r="S21" s="5">
        <v>0</v>
      </c>
      <c r="T21" s="5">
        <v>1</v>
      </c>
      <c r="U21" s="5">
        <v>8</v>
      </c>
      <c r="V21" s="5">
        <v>6</v>
      </c>
      <c r="W21" s="6">
        <v>10</v>
      </c>
      <c r="X21" s="5">
        <v>6</v>
      </c>
      <c r="Y21" s="5">
        <v>8</v>
      </c>
      <c r="Z21" s="5">
        <v>9</v>
      </c>
      <c r="AA21" s="5">
        <v>0</v>
      </c>
      <c r="AB21" s="5">
        <v>0</v>
      </c>
      <c r="AC21" s="5">
        <v>0</v>
      </c>
      <c r="AD21" s="5">
        <v>0</v>
      </c>
      <c r="AE21" s="5">
        <v>0</v>
      </c>
      <c r="AF21" s="5">
        <v>0</v>
      </c>
      <c r="AG21" s="5">
        <v>0</v>
      </c>
      <c r="AH21" s="5">
        <v>0</v>
      </c>
      <c r="AI21" s="5">
        <v>0</v>
      </c>
      <c r="AJ21" s="5">
        <v>0</v>
      </c>
      <c r="AK21" s="5">
        <v>0</v>
      </c>
      <c r="AL21" s="5">
        <v>0</v>
      </c>
      <c r="AM21" s="8">
        <f t="shared" ref="AM21:AM34" si="11">SUM(R21:AL21)</f>
        <v>56</v>
      </c>
      <c r="AN21" s="48">
        <v>5</v>
      </c>
      <c r="AO21" s="48">
        <v>10</v>
      </c>
      <c r="AP21" s="48">
        <v>2</v>
      </c>
      <c r="AQ21" s="48">
        <v>5</v>
      </c>
      <c r="AR21" s="48">
        <v>5</v>
      </c>
      <c r="AS21" s="66">
        <v>10</v>
      </c>
      <c r="AT21" s="48">
        <v>5</v>
      </c>
      <c r="AU21" s="48">
        <v>5</v>
      </c>
      <c r="AV21" s="48">
        <v>5</v>
      </c>
      <c r="AW21" s="48">
        <v>0</v>
      </c>
      <c r="AX21" s="48">
        <v>0</v>
      </c>
      <c r="AY21" s="48">
        <v>0</v>
      </c>
      <c r="AZ21" s="48">
        <v>0</v>
      </c>
      <c r="BA21" s="48">
        <v>0</v>
      </c>
      <c r="BB21" s="48">
        <v>0</v>
      </c>
      <c r="BC21" s="48">
        <v>0</v>
      </c>
      <c r="BD21" s="48">
        <v>0</v>
      </c>
      <c r="BE21" s="48">
        <v>0</v>
      </c>
      <c r="BF21" s="48">
        <v>0</v>
      </c>
      <c r="BG21" s="48">
        <v>0</v>
      </c>
      <c r="BH21" s="48">
        <v>0</v>
      </c>
      <c r="BI21" s="49">
        <f t="shared" ref="BI21:BI34" si="12">SUM(AN21:BH21)</f>
        <v>52</v>
      </c>
      <c r="BJ21" s="5">
        <v>7</v>
      </c>
      <c r="BK21" s="53"/>
      <c r="BL21" s="5">
        <v>3</v>
      </c>
      <c r="BM21" s="5">
        <v>10</v>
      </c>
      <c r="BN21" s="5">
        <v>7</v>
      </c>
      <c r="BO21" s="6">
        <v>10</v>
      </c>
      <c r="BP21" s="5">
        <v>6</v>
      </c>
      <c r="BQ21" s="5">
        <v>6</v>
      </c>
      <c r="BR21" s="5">
        <v>6</v>
      </c>
      <c r="BS21" s="5"/>
      <c r="BT21" s="5"/>
      <c r="BU21" s="5"/>
      <c r="BV21" s="5"/>
      <c r="BW21" s="5"/>
      <c r="BX21" s="5"/>
      <c r="BY21" s="5"/>
      <c r="BZ21" s="5"/>
      <c r="CA21" s="5"/>
      <c r="CB21" s="5"/>
      <c r="CC21" s="5"/>
      <c r="CD21" s="5"/>
      <c r="CE21" s="8">
        <f t="shared" ref="CE21:CE34" si="13">SUM(BJ21:CD21)</f>
        <v>55</v>
      </c>
      <c r="CF21" s="9"/>
      <c r="CG21" s="9"/>
      <c r="CH21" s="9"/>
      <c r="CI21" s="9"/>
      <c r="CJ21" s="9"/>
      <c r="CK21" s="9"/>
      <c r="CL21" s="9"/>
      <c r="CM21" s="9"/>
      <c r="CN21" s="9"/>
      <c r="CO21" s="9"/>
      <c r="CP21" s="9"/>
      <c r="CQ21" s="9"/>
      <c r="CR21" s="9"/>
      <c r="CS21" s="9"/>
      <c r="CT21" s="9"/>
      <c r="CU21" s="9"/>
      <c r="CV21" s="9"/>
      <c r="CW21" s="9"/>
      <c r="CX21" s="9"/>
      <c r="CY21" s="9"/>
      <c r="CZ21" s="9"/>
      <c r="DA21" s="8"/>
      <c r="DB21" s="56">
        <v>7</v>
      </c>
      <c r="DC21" s="56">
        <v>7</v>
      </c>
      <c r="DD21" s="56">
        <v>3</v>
      </c>
      <c r="DE21" s="56">
        <v>8</v>
      </c>
      <c r="DF21" s="56">
        <v>8</v>
      </c>
      <c r="DG21" s="56" t="s">
        <v>226</v>
      </c>
      <c r="DH21" s="56">
        <v>9</v>
      </c>
      <c r="DI21" s="56">
        <v>9</v>
      </c>
      <c r="DJ21" s="56">
        <v>9</v>
      </c>
      <c r="DK21" s="56" t="s">
        <v>226</v>
      </c>
      <c r="DL21" s="56" t="s">
        <v>226</v>
      </c>
      <c r="DM21" s="56" t="s">
        <v>226</v>
      </c>
      <c r="DN21" s="56" t="s">
        <v>226</v>
      </c>
      <c r="DO21" s="56" t="s">
        <v>226</v>
      </c>
      <c r="DP21" s="56" t="s">
        <v>226</v>
      </c>
      <c r="DQ21" s="56" t="s">
        <v>226</v>
      </c>
      <c r="DR21" s="56" t="s">
        <v>226</v>
      </c>
      <c r="DS21" s="56" t="s">
        <v>226</v>
      </c>
      <c r="DT21" s="61" t="s">
        <v>226</v>
      </c>
      <c r="DU21" s="61" t="s">
        <v>226</v>
      </c>
      <c r="DV21" s="61" t="s">
        <v>226</v>
      </c>
      <c r="DW21" s="8">
        <f t="shared" ref="DW21:DW34" si="14">SUM(DB21:DV21)</f>
        <v>60</v>
      </c>
      <c r="DX21" s="9">
        <v>5</v>
      </c>
      <c r="DY21" s="9">
        <v>0</v>
      </c>
      <c r="DZ21" s="9">
        <v>5</v>
      </c>
      <c r="EA21" s="9">
        <v>5</v>
      </c>
      <c r="EB21" s="9">
        <v>6</v>
      </c>
      <c r="EC21" s="9">
        <v>10</v>
      </c>
      <c r="ED21" s="9">
        <v>5</v>
      </c>
      <c r="EE21" s="9">
        <v>7</v>
      </c>
      <c r="EF21" s="9">
        <v>4</v>
      </c>
      <c r="EG21" s="9">
        <v>0</v>
      </c>
      <c r="EH21" s="9">
        <v>0</v>
      </c>
      <c r="EI21" s="9">
        <v>0</v>
      </c>
      <c r="EJ21" s="9">
        <v>0</v>
      </c>
      <c r="EK21" s="9">
        <v>0</v>
      </c>
      <c r="EL21" s="9">
        <v>0</v>
      </c>
      <c r="EM21" s="9">
        <v>0</v>
      </c>
      <c r="EN21" s="9">
        <v>0</v>
      </c>
      <c r="EO21" s="9">
        <v>0</v>
      </c>
      <c r="EP21" s="7">
        <v>0</v>
      </c>
      <c r="EQ21" s="7">
        <v>0</v>
      </c>
      <c r="ER21" s="7">
        <v>0</v>
      </c>
      <c r="ES21" s="8">
        <f t="shared" ref="ES21:ES34" si="15">SUM(DX21:ER21)</f>
        <v>47</v>
      </c>
      <c r="ET21" s="9">
        <v>2</v>
      </c>
      <c r="EU21" s="9" t="s">
        <v>182</v>
      </c>
      <c r="EV21" s="9">
        <v>2</v>
      </c>
      <c r="EW21" s="9">
        <v>5</v>
      </c>
      <c r="EX21" s="9">
        <v>5</v>
      </c>
      <c r="EY21" s="9">
        <v>10</v>
      </c>
      <c r="EZ21" s="9">
        <v>5</v>
      </c>
      <c r="FA21" s="9">
        <v>10</v>
      </c>
      <c r="FB21" s="9">
        <v>0</v>
      </c>
      <c r="FC21" s="9"/>
      <c r="FD21" s="9"/>
      <c r="FE21" s="9"/>
      <c r="FF21" s="9"/>
      <c r="FG21" s="9"/>
      <c r="FH21" s="9"/>
      <c r="FI21" s="9"/>
      <c r="FJ21" s="9"/>
      <c r="FK21" s="9"/>
      <c r="FL21" s="9"/>
      <c r="FM21" s="9"/>
      <c r="FN21" s="9"/>
      <c r="FO21" s="8">
        <f t="shared" ref="FO21:FO34" si="16">SUM(ET21:FN21)</f>
        <v>39</v>
      </c>
      <c r="FP21" s="62">
        <f t="shared" ref="FP21:FP34" si="17">(FO21+ES21+DW21+CE21+BI21+AM21)/6</f>
        <v>51.5</v>
      </c>
    </row>
    <row r="22" spans="1:172" s="3" customFormat="1" ht="43.2" x14ac:dyDescent="0.3">
      <c r="B22" s="23" t="s">
        <v>111</v>
      </c>
      <c r="C22" s="20" t="s">
        <v>49</v>
      </c>
      <c r="D22" s="22" t="s">
        <v>107</v>
      </c>
      <c r="E22" s="25" t="s">
        <v>112</v>
      </c>
      <c r="F22" s="39" t="s">
        <v>52</v>
      </c>
      <c r="G22" s="71">
        <f t="shared" si="9"/>
        <v>50000</v>
      </c>
      <c r="H22" s="71">
        <v>40000</v>
      </c>
      <c r="I22" s="71">
        <f t="shared" si="10"/>
        <v>10000</v>
      </c>
      <c r="J22" s="71"/>
      <c r="K22" s="75" t="s">
        <v>175</v>
      </c>
      <c r="L22" s="47" t="s">
        <v>113</v>
      </c>
      <c r="O22" s="57" t="s">
        <v>228</v>
      </c>
      <c r="P22" s="3" t="s">
        <v>199</v>
      </c>
      <c r="Q22" s="52" t="s">
        <v>215</v>
      </c>
      <c r="R22" s="5">
        <v>10</v>
      </c>
      <c r="S22" s="5">
        <v>0</v>
      </c>
      <c r="T22" s="5">
        <v>5</v>
      </c>
      <c r="U22" s="5">
        <v>10</v>
      </c>
      <c r="V22" s="5">
        <v>10</v>
      </c>
      <c r="W22" s="6">
        <v>10</v>
      </c>
      <c r="X22" s="5">
        <v>10</v>
      </c>
      <c r="Y22" s="5">
        <v>10</v>
      </c>
      <c r="Z22" s="5">
        <v>10</v>
      </c>
      <c r="AA22" s="5">
        <v>0</v>
      </c>
      <c r="AB22" s="5">
        <v>0</v>
      </c>
      <c r="AC22" s="5">
        <v>0</v>
      </c>
      <c r="AD22" s="5">
        <v>0</v>
      </c>
      <c r="AE22" s="5">
        <v>0</v>
      </c>
      <c r="AF22" s="5">
        <v>0</v>
      </c>
      <c r="AG22" s="5">
        <v>0</v>
      </c>
      <c r="AH22" s="5">
        <v>0</v>
      </c>
      <c r="AI22" s="5">
        <v>0</v>
      </c>
      <c r="AJ22" s="5">
        <v>0</v>
      </c>
      <c r="AK22" s="5">
        <v>0</v>
      </c>
      <c r="AL22" s="5">
        <v>0</v>
      </c>
      <c r="AM22" s="8">
        <f t="shared" si="11"/>
        <v>75</v>
      </c>
      <c r="AN22" s="48">
        <v>10</v>
      </c>
      <c r="AO22" s="48">
        <v>10</v>
      </c>
      <c r="AP22" s="48">
        <v>5</v>
      </c>
      <c r="AQ22" s="48">
        <v>10</v>
      </c>
      <c r="AR22" s="48">
        <v>10</v>
      </c>
      <c r="AS22" s="66">
        <v>10</v>
      </c>
      <c r="AT22" s="48">
        <v>10</v>
      </c>
      <c r="AU22" s="48">
        <v>10</v>
      </c>
      <c r="AV22" s="48">
        <v>10</v>
      </c>
      <c r="AW22" s="48">
        <v>0</v>
      </c>
      <c r="AX22" s="48">
        <v>0</v>
      </c>
      <c r="AY22" s="48">
        <v>0</v>
      </c>
      <c r="AZ22" s="48">
        <v>0</v>
      </c>
      <c r="BA22" s="48">
        <v>0</v>
      </c>
      <c r="BB22" s="48">
        <v>0</v>
      </c>
      <c r="BC22" s="48">
        <v>0</v>
      </c>
      <c r="BD22" s="48">
        <v>0</v>
      </c>
      <c r="BE22" s="48">
        <v>0</v>
      </c>
      <c r="BF22" s="48">
        <v>0</v>
      </c>
      <c r="BG22" s="48">
        <v>0</v>
      </c>
      <c r="BH22" s="48">
        <v>0</v>
      </c>
      <c r="BI22" s="49">
        <f t="shared" si="12"/>
        <v>85</v>
      </c>
      <c r="BJ22" s="5">
        <v>8</v>
      </c>
      <c r="BK22" s="53"/>
      <c r="BL22" s="5">
        <v>4</v>
      </c>
      <c r="BM22" s="5">
        <v>10</v>
      </c>
      <c r="BN22" s="5">
        <v>9</v>
      </c>
      <c r="BO22" s="6">
        <v>10</v>
      </c>
      <c r="BP22" s="5">
        <v>8</v>
      </c>
      <c r="BQ22" s="5">
        <v>9</v>
      </c>
      <c r="BR22" s="5">
        <v>8</v>
      </c>
      <c r="BS22" s="5"/>
      <c r="BT22" s="5"/>
      <c r="BU22" s="5"/>
      <c r="BV22" s="5"/>
      <c r="BW22" s="5"/>
      <c r="BX22" s="5"/>
      <c r="BY22" s="5"/>
      <c r="BZ22" s="5"/>
      <c r="CA22" s="5"/>
      <c r="CB22" s="5"/>
      <c r="CC22" s="5"/>
      <c r="CD22" s="5"/>
      <c r="CE22" s="8">
        <f t="shared" si="13"/>
        <v>66</v>
      </c>
      <c r="CF22" s="9"/>
      <c r="CG22" s="5"/>
      <c r="CH22" s="9"/>
      <c r="CI22" s="9"/>
      <c r="CJ22" s="9"/>
      <c r="CK22" s="9"/>
      <c r="CL22" s="9"/>
      <c r="CM22" s="9"/>
      <c r="CN22" s="9"/>
      <c r="CO22" s="9"/>
      <c r="CP22" s="9"/>
      <c r="CQ22" s="9"/>
      <c r="CR22" s="9"/>
      <c r="CS22" s="9"/>
      <c r="CT22" s="9"/>
      <c r="CU22" s="9"/>
      <c r="CV22" s="9"/>
      <c r="CW22" s="9"/>
      <c r="CX22" s="9"/>
      <c r="CY22" s="9"/>
      <c r="CZ22" s="9"/>
      <c r="DA22" s="8"/>
      <c r="DB22" s="56">
        <v>9</v>
      </c>
      <c r="DC22" s="61">
        <v>6</v>
      </c>
      <c r="DD22" s="56">
        <v>5</v>
      </c>
      <c r="DE22" s="56">
        <v>7</v>
      </c>
      <c r="DF22" s="56">
        <v>8</v>
      </c>
      <c r="DG22" s="56" t="s">
        <v>226</v>
      </c>
      <c r="DH22" s="56">
        <v>9</v>
      </c>
      <c r="DI22" s="56">
        <v>9</v>
      </c>
      <c r="DJ22" s="56">
        <v>9</v>
      </c>
      <c r="DK22" s="56" t="s">
        <v>226</v>
      </c>
      <c r="DL22" s="56" t="s">
        <v>226</v>
      </c>
      <c r="DM22" s="56" t="s">
        <v>226</v>
      </c>
      <c r="DN22" s="56" t="s">
        <v>226</v>
      </c>
      <c r="DO22" s="61" t="s">
        <v>226</v>
      </c>
      <c r="DP22" s="61" t="s">
        <v>226</v>
      </c>
      <c r="DQ22" s="61" t="s">
        <v>226</v>
      </c>
      <c r="DR22" s="61" t="s">
        <v>226</v>
      </c>
      <c r="DS22" s="61" t="s">
        <v>226</v>
      </c>
      <c r="DT22" s="61" t="s">
        <v>226</v>
      </c>
      <c r="DU22" s="61" t="s">
        <v>226</v>
      </c>
      <c r="DV22" s="61" t="s">
        <v>226</v>
      </c>
      <c r="DW22" s="8">
        <f t="shared" si="14"/>
        <v>62</v>
      </c>
      <c r="DX22" s="9">
        <v>10</v>
      </c>
      <c r="DY22" s="5">
        <v>0</v>
      </c>
      <c r="DZ22" s="9">
        <v>5</v>
      </c>
      <c r="EA22" s="9">
        <v>10</v>
      </c>
      <c r="EB22" s="9">
        <v>8</v>
      </c>
      <c r="EC22" s="9">
        <v>10</v>
      </c>
      <c r="ED22" s="9">
        <v>10</v>
      </c>
      <c r="EE22" s="9">
        <v>10</v>
      </c>
      <c r="EF22" s="9">
        <v>0</v>
      </c>
      <c r="EG22" s="9">
        <v>0</v>
      </c>
      <c r="EH22" s="9">
        <v>0</v>
      </c>
      <c r="EI22" s="9">
        <v>0</v>
      </c>
      <c r="EJ22" s="9">
        <v>0</v>
      </c>
      <c r="EK22" s="5">
        <v>0</v>
      </c>
      <c r="EL22" s="5">
        <v>0</v>
      </c>
      <c r="EM22" s="5">
        <v>0</v>
      </c>
      <c r="EN22" s="5">
        <v>0</v>
      </c>
      <c r="EO22" s="5">
        <v>0</v>
      </c>
      <c r="EP22" s="5">
        <v>0</v>
      </c>
      <c r="EQ22" s="5">
        <v>0</v>
      </c>
      <c r="ER22" s="5">
        <v>0</v>
      </c>
      <c r="ES22" s="8">
        <f t="shared" si="15"/>
        <v>63</v>
      </c>
      <c r="ET22" s="5">
        <v>10</v>
      </c>
      <c r="EU22" s="5" t="s">
        <v>182</v>
      </c>
      <c r="EV22" s="5">
        <v>5</v>
      </c>
      <c r="EW22" s="5">
        <v>10</v>
      </c>
      <c r="EX22" s="5">
        <v>7</v>
      </c>
      <c r="EY22" s="5">
        <v>10</v>
      </c>
      <c r="EZ22" s="5">
        <v>10</v>
      </c>
      <c r="FA22" s="5">
        <v>10</v>
      </c>
      <c r="FB22" s="5">
        <v>10</v>
      </c>
      <c r="FC22" s="5"/>
      <c r="FD22" s="5"/>
      <c r="FE22" s="5"/>
      <c r="FF22" s="5"/>
      <c r="FG22" s="5"/>
      <c r="FH22" s="5"/>
      <c r="FI22" s="5"/>
      <c r="FJ22" s="5"/>
      <c r="FK22" s="5"/>
      <c r="FL22" s="5"/>
      <c r="FM22" s="5"/>
      <c r="FN22" s="5"/>
      <c r="FO22" s="8">
        <f t="shared" si="16"/>
        <v>72</v>
      </c>
      <c r="FP22" s="62">
        <f t="shared" si="17"/>
        <v>70.5</v>
      </c>
    </row>
    <row r="23" spans="1:172" s="3" customFormat="1" ht="57.6" x14ac:dyDescent="0.3">
      <c r="B23" s="23" t="s">
        <v>114</v>
      </c>
      <c r="C23" s="20" t="s">
        <v>49</v>
      </c>
      <c r="D23" s="22" t="s">
        <v>107</v>
      </c>
      <c r="E23" s="25" t="s">
        <v>115</v>
      </c>
      <c r="F23" s="39" t="s">
        <v>52</v>
      </c>
      <c r="G23" s="71">
        <f t="shared" si="9"/>
        <v>44000</v>
      </c>
      <c r="H23" s="71">
        <v>35200</v>
      </c>
      <c r="I23" s="71">
        <f t="shared" si="10"/>
        <v>8800</v>
      </c>
      <c r="J23" s="71"/>
      <c r="K23" s="75" t="s">
        <v>176</v>
      </c>
      <c r="L23" s="47" t="s">
        <v>113</v>
      </c>
      <c r="O23" s="57" t="s">
        <v>229</v>
      </c>
      <c r="P23" s="3" t="s">
        <v>200</v>
      </c>
      <c r="Q23" s="52" t="s">
        <v>215</v>
      </c>
      <c r="R23" s="5">
        <v>10</v>
      </c>
      <c r="S23" s="5">
        <v>0</v>
      </c>
      <c r="T23" s="5">
        <v>5</v>
      </c>
      <c r="U23" s="5">
        <v>10</v>
      </c>
      <c r="V23" s="5">
        <v>10</v>
      </c>
      <c r="W23" s="6">
        <v>10</v>
      </c>
      <c r="X23" s="5">
        <v>9</v>
      </c>
      <c r="Y23" s="5">
        <v>10</v>
      </c>
      <c r="Z23" s="5">
        <v>10</v>
      </c>
      <c r="AA23" s="5">
        <v>0</v>
      </c>
      <c r="AB23" s="5">
        <v>0</v>
      </c>
      <c r="AC23" s="5">
        <v>0</v>
      </c>
      <c r="AD23" s="5">
        <v>0</v>
      </c>
      <c r="AE23" s="5">
        <v>0</v>
      </c>
      <c r="AF23" s="5">
        <v>0</v>
      </c>
      <c r="AG23" s="5">
        <v>0</v>
      </c>
      <c r="AH23" s="5">
        <v>0</v>
      </c>
      <c r="AI23" s="5">
        <v>0</v>
      </c>
      <c r="AJ23" s="5">
        <v>0</v>
      </c>
      <c r="AK23" s="5">
        <v>0</v>
      </c>
      <c r="AL23" s="5">
        <v>0</v>
      </c>
      <c r="AM23" s="8">
        <f t="shared" si="11"/>
        <v>74</v>
      </c>
      <c r="AN23" s="48">
        <v>9</v>
      </c>
      <c r="AO23" s="48">
        <v>10</v>
      </c>
      <c r="AP23" s="48">
        <v>5</v>
      </c>
      <c r="AQ23" s="48">
        <v>8</v>
      </c>
      <c r="AR23" s="48">
        <v>8</v>
      </c>
      <c r="AS23" s="66">
        <v>10</v>
      </c>
      <c r="AT23" s="48">
        <v>6</v>
      </c>
      <c r="AU23" s="48">
        <v>10</v>
      </c>
      <c r="AV23" s="48">
        <v>10</v>
      </c>
      <c r="AW23" s="48">
        <v>0</v>
      </c>
      <c r="AX23" s="48">
        <v>0</v>
      </c>
      <c r="AY23" s="48">
        <v>0</v>
      </c>
      <c r="AZ23" s="48">
        <v>0</v>
      </c>
      <c r="BA23" s="48">
        <v>0</v>
      </c>
      <c r="BB23" s="48">
        <v>0</v>
      </c>
      <c r="BC23" s="48">
        <v>0</v>
      </c>
      <c r="BD23" s="48">
        <v>0</v>
      </c>
      <c r="BE23" s="48">
        <v>0</v>
      </c>
      <c r="BF23" s="48">
        <v>0</v>
      </c>
      <c r="BG23" s="48">
        <v>0</v>
      </c>
      <c r="BH23" s="48">
        <v>0</v>
      </c>
      <c r="BI23" s="49">
        <f t="shared" si="12"/>
        <v>76</v>
      </c>
      <c r="BJ23" s="5">
        <v>8</v>
      </c>
      <c r="BK23" s="53"/>
      <c r="BL23" s="5">
        <v>5</v>
      </c>
      <c r="BM23" s="5">
        <v>10</v>
      </c>
      <c r="BN23" s="5">
        <v>9</v>
      </c>
      <c r="BO23" s="6">
        <v>10</v>
      </c>
      <c r="BP23" s="5">
        <v>7</v>
      </c>
      <c r="BQ23" s="5">
        <v>9</v>
      </c>
      <c r="BR23" s="5">
        <v>9</v>
      </c>
      <c r="BS23" s="7"/>
      <c r="BT23" s="7"/>
      <c r="BU23" s="7"/>
      <c r="BV23" s="7"/>
      <c r="BW23" s="7"/>
      <c r="BX23" s="7"/>
      <c r="BY23" s="7"/>
      <c r="BZ23" s="7"/>
      <c r="CA23" s="7"/>
      <c r="CB23" s="7"/>
      <c r="CC23" s="7"/>
      <c r="CD23" s="7"/>
      <c r="CE23" s="8">
        <f t="shared" si="13"/>
        <v>67</v>
      </c>
      <c r="CF23" s="9"/>
      <c r="CG23" s="5"/>
      <c r="CH23" s="9"/>
      <c r="CI23" s="9"/>
      <c r="CJ23" s="9"/>
      <c r="CK23" s="9"/>
      <c r="CL23" s="9"/>
      <c r="CM23" s="9"/>
      <c r="CN23" s="9"/>
      <c r="CO23" s="9"/>
      <c r="CP23" s="9"/>
      <c r="CQ23" s="9"/>
      <c r="CR23" s="9"/>
      <c r="CS23" s="9"/>
      <c r="CT23" s="9"/>
      <c r="CU23" s="9"/>
      <c r="CV23" s="9"/>
      <c r="CW23" s="9"/>
      <c r="CX23" s="9"/>
      <c r="CY23" s="9"/>
      <c r="CZ23" s="9"/>
      <c r="DA23" s="8"/>
      <c r="DB23" s="56">
        <v>8</v>
      </c>
      <c r="DC23" s="61">
        <v>5</v>
      </c>
      <c r="DD23" s="56">
        <v>5</v>
      </c>
      <c r="DE23" s="56">
        <v>9</v>
      </c>
      <c r="DF23" s="56">
        <v>8</v>
      </c>
      <c r="DG23" s="56" t="s">
        <v>226</v>
      </c>
      <c r="DH23" s="56">
        <v>8</v>
      </c>
      <c r="DI23" s="56">
        <v>9</v>
      </c>
      <c r="DJ23" s="56">
        <v>9</v>
      </c>
      <c r="DK23" s="56" t="s">
        <v>226</v>
      </c>
      <c r="DL23" s="56" t="s">
        <v>226</v>
      </c>
      <c r="DM23" s="56" t="s">
        <v>226</v>
      </c>
      <c r="DN23" s="56" t="s">
        <v>226</v>
      </c>
      <c r="DO23" s="56" t="s">
        <v>226</v>
      </c>
      <c r="DP23" s="56" t="s">
        <v>226</v>
      </c>
      <c r="DQ23" s="56" t="s">
        <v>226</v>
      </c>
      <c r="DR23" s="56" t="s">
        <v>226</v>
      </c>
      <c r="DS23" s="56" t="s">
        <v>226</v>
      </c>
      <c r="DT23" s="61" t="s">
        <v>226</v>
      </c>
      <c r="DU23" s="61" t="s">
        <v>226</v>
      </c>
      <c r="DV23" s="61" t="s">
        <v>226</v>
      </c>
      <c r="DW23" s="8">
        <f t="shared" si="14"/>
        <v>61</v>
      </c>
      <c r="DX23" s="9">
        <v>10</v>
      </c>
      <c r="DY23" s="5">
        <v>0</v>
      </c>
      <c r="DZ23" s="9">
        <v>5</v>
      </c>
      <c r="EA23" s="9">
        <v>10</v>
      </c>
      <c r="EB23" s="9">
        <v>8</v>
      </c>
      <c r="EC23" s="9">
        <v>10</v>
      </c>
      <c r="ED23" s="9">
        <v>10</v>
      </c>
      <c r="EE23" s="9">
        <v>10</v>
      </c>
      <c r="EF23" s="9">
        <v>0</v>
      </c>
      <c r="EG23" s="9">
        <v>0</v>
      </c>
      <c r="EH23" s="9">
        <v>0</v>
      </c>
      <c r="EI23" s="9">
        <v>0</v>
      </c>
      <c r="EJ23" s="9">
        <v>0</v>
      </c>
      <c r="EK23" s="5">
        <v>0</v>
      </c>
      <c r="EL23" s="5">
        <v>0</v>
      </c>
      <c r="EM23" s="5">
        <v>0</v>
      </c>
      <c r="EN23" s="5">
        <v>0</v>
      </c>
      <c r="EO23" s="5">
        <v>0</v>
      </c>
      <c r="EP23" s="5">
        <v>0</v>
      </c>
      <c r="EQ23" s="5">
        <v>0</v>
      </c>
      <c r="ER23" s="5">
        <v>0</v>
      </c>
      <c r="ES23" s="8">
        <f t="shared" si="15"/>
        <v>63</v>
      </c>
      <c r="ET23" s="9">
        <v>10</v>
      </c>
      <c r="EU23" s="5" t="s">
        <v>182</v>
      </c>
      <c r="EV23" s="9">
        <v>5</v>
      </c>
      <c r="EW23" s="9">
        <v>10</v>
      </c>
      <c r="EX23" s="9">
        <v>7</v>
      </c>
      <c r="EY23" s="9">
        <v>10</v>
      </c>
      <c r="EZ23" s="9">
        <v>5</v>
      </c>
      <c r="FA23" s="9">
        <v>10</v>
      </c>
      <c r="FB23" s="9">
        <v>10</v>
      </c>
      <c r="FC23" s="9"/>
      <c r="FD23" s="9"/>
      <c r="FE23" s="9"/>
      <c r="FF23" s="9"/>
      <c r="FG23" s="9"/>
      <c r="FH23" s="9"/>
      <c r="FI23" s="9"/>
      <c r="FJ23" s="9"/>
      <c r="FK23" s="9"/>
      <c r="FL23" s="9"/>
      <c r="FM23" s="9"/>
      <c r="FN23" s="9"/>
      <c r="FO23" s="8">
        <f t="shared" si="16"/>
        <v>67</v>
      </c>
      <c r="FP23" s="62">
        <f t="shared" si="17"/>
        <v>68</v>
      </c>
    </row>
    <row r="24" spans="1:172" s="3" customFormat="1" ht="28.8" x14ac:dyDescent="0.3">
      <c r="B24" s="23" t="s">
        <v>116</v>
      </c>
      <c r="C24" s="20" t="s">
        <v>49</v>
      </c>
      <c r="D24" s="22" t="s">
        <v>107</v>
      </c>
      <c r="E24" s="25" t="s">
        <v>117</v>
      </c>
      <c r="F24" s="39" t="s">
        <v>52</v>
      </c>
      <c r="G24" s="71">
        <f t="shared" si="9"/>
        <v>40000</v>
      </c>
      <c r="H24" s="71">
        <v>32000</v>
      </c>
      <c r="I24" s="71">
        <f t="shared" si="10"/>
        <v>8000</v>
      </c>
      <c r="J24" s="71"/>
      <c r="K24" s="75" t="s">
        <v>177</v>
      </c>
      <c r="L24" s="47" t="s">
        <v>118</v>
      </c>
      <c r="O24" s="57" t="s">
        <v>230</v>
      </c>
      <c r="P24" s="4" t="s">
        <v>201</v>
      </c>
      <c r="Q24" s="52" t="s">
        <v>215</v>
      </c>
      <c r="R24" s="5">
        <v>10</v>
      </c>
      <c r="S24" s="5">
        <v>0</v>
      </c>
      <c r="T24" s="5">
        <v>3</v>
      </c>
      <c r="U24" s="5">
        <v>10</v>
      </c>
      <c r="V24" s="5">
        <v>10</v>
      </c>
      <c r="W24" s="6">
        <v>10</v>
      </c>
      <c r="X24" s="5">
        <v>10</v>
      </c>
      <c r="Y24" s="5">
        <v>10</v>
      </c>
      <c r="Z24" s="5">
        <v>10</v>
      </c>
      <c r="AA24" s="5">
        <v>10</v>
      </c>
      <c r="AB24" s="5">
        <v>0</v>
      </c>
      <c r="AC24" s="5">
        <v>0</v>
      </c>
      <c r="AD24" s="5">
        <v>0</v>
      </c>
      <c r="AE24" s="5">
        <v>0</v>
      </c>
      <c r="AF24" s="5">
        <v>0</v>
      </c>
      <c r="AG24" s="5">
        <v>0</v>
      </c>
      <c r="AH24" s="5">
        <v>0</v>
      </c>
      <c r="AI24" s="5">
        <v>0</v>
      </c>
      <c r="AJ24" s="5">
        <v>0</v>
      </c>
      <c r="AK24" s="5">
        <v>0</v>
      </c>
      <c r="AL24" s="5">
        <v>0</v>
      </c>
      <c r="AM24" s="8">
        <f t="shared" si="11"/>
        <v>83</v>
      </c>
      <c r="AN24" s="48">
        <v>10</v>
      </c>
      <c r="AO24" s="48">
        <v>10</v>
      </c>
      <c r="AP24" s="48">
        <v>5</v>
      </c>
      <c r="AQ24" s="48">
        <v>8</v>
      </c>
      <c r="AR24" s="48">
        <v>10</v>
      </c>
      <c r="AS24" s="66">
        <v>10</v>
      </c>
      <c r="AT24" s="48">
        <v>6</v>
      </c>
      <c r="AU24" s="48">
        <v>10</v>
      </c>
      <c r="AV24" s="48">
        <v>7</v>
      </c>
      <c r="AW24" s="48">
        <v>0</v>
      </c>
      <c r="AX24" s="48">
        <v>0</v>
      </c>
      <c r="AY24" s="48">
        <v>0</v>
      </c>
      <c r="AZ24" s="48">
        <v>0</v>
      </c>
      <c r="BA24" s="48">
        <v>0</v>
      </c>
      <c r="BB24" s="48">
        <v>0</v>
      </c>
      <c r="BC24" s="48">
        <v>0</v>
      </c>
      <c r="BD24" s="48">
        <v>0</v>
      </c>
      <c r="BE24" s="48">
        <v>0</v>
      </c>
      <c r="BF24" s="48">
        <v>0</v>
      </c>
      <c r="BG24" s="48">
        <v>0</v>
      </c>
      <c r="BH24" s="48">
        <v>0</v>
      </c>
      <c r="BI24" s="49">
        <f t="shared" si="12"/>
        <v>76</v>
      </c>
      <c r="BJ24" s="5">
        <v>9</v>
      </c>
      <c r="BK24" s="53"/>
      <c r="BL24" s="5">
        <v>4</v>
      </c>
      <c r="BM24" s="5">
        <v>10</v>
      </c>
      <c r="BN24" s="5">
        <v>8</v>
      </c>
      <c r="BO24" s="6">
        <v>10</v>
      </c>
      <c r="BP24" s="5">
        <v>8</v>
      </c>
      <c r="BQ24" s="5">
        <v>7</v>
      </c>
      <c r="BR24" s="5">
        <v>7</v>
      </c>
      <c r="BS24" s="5"/>
      <c r="BT24" s="5"/>
      <c r="BU24" s="5"/>
      <c r="BV24" s="5"/>
      <c r="BW24" s="5"/>
      <c r="BX24" s="5"/>
      <c r="BY24" s="5"/>
      <c r="BZ24" s="5"/>
      <c r="CA24" s="5"/>
      <c r="CB24" s="5"/>
      <c r="CC24" s="5"/>
      <c r="CD24" s="5"/>
      <c r="CE24" s="8">
        <f t="shared" si="13"/>
        <v>63</v>
      </c>
      <c r="CF24" s="9"/>
      <c r="CG24" s="9"/>
      <c r="CH24" s="9"/>
      <c r="CI24" s="9"/>
      <c r="CJ24" s="9"/>
      <c r="CK24" s="9"/>
      <c r="CL24" s="9"/>
      <c r="CM24" s="9"/>
      <c r="CN24" s="9"/>
      <c r="CO24" s="9"/>
      <c r="CP24" s="9"/>
      <c r="CQ24" s="9"/>
      <c r="CR24" s="9"/>
      <c r="CS24" s="9"/>
      <c r="CT24" s="9"/>
      <c r="CU24" s="9"/>
      <c r="CV24" s="9"/>
      <c r="CW24" s="9"/>
      <c r="CX24" s="9"/>
      <c r="CY24" s="9"/>
      <c r="CZ24" s="9"/>
      <c r="DA24" s="8"/>
      <c r="DB24" s="56">
        <v>9</v>
      </c>
      <c r="DC24" s="56">
        <v>5</v>
      </c>
      <c r="DD24" s="56">
        <v>5</v>
      </c>
      <c r="DE24" s="56">
        <v>9</v>
      </c>
      <c r="DF24" s="56">
        <v>8</v>
      </c>
      <c r="DG24" s="56" t="s">
        <v>226</v>
      </c>
      <c r="DH24" s="56">
        <v>9</v>
      </c>
      <c r="DI24" s="56">
        <v>9</v>
      </c>
      <c r="DJ24" s="56">
        <v>9</v>
      </c>
      <c r="DK24" s="56" t="s">
        <v>226</v>
      </c>
      <c r="DL24" s="56" t="s">
        <v>226</v>
      </c>
      <c r="DM24" s="56" t="s">
        <v>226</v>
      </c>
      <c r="DN24" s="56" t="s">
        <v>226</v>
      </c>
      <c r="DO24" s="56" t="s">
        <v>226</v>
      </c>
      <c r="DP24" s="56" t="s">
        <v>226</v>
      </c>
      <c r="DQ24" s="56" t="s">
        <v>226</v>
      </c>
      <c r="DR24" s="56" t="s">
        <v>226</v>
      </c>
      <c r="DS24" s="56" t="s">
        <v>226</v>
      </c>
      <c r="DT24" s="61" t="s">
        <v>226</v>
      </c>
      <c r="DU24" s="61" t="s">
        <v>226</v>
      </c>
      <c r="DV24" s="61" t="s">
        <v>226</v>
      </c>
      <c r="DW24" s="8">
        <f t="shared" si="14"/>
        <v>63</v>
      </c>
      <c r="DX24" s="9">
        <v>10</v>
      </c>
      <c r="DY24" s="5">
        <v>0</v>
      </c>
      <c r="DZ24" s="9">
        <v>5</v>
      </c>
      <c r="EA24" s="9">
        <v>10</v>
      </c>
      <c r="EB24" s="9">
        <v>8</v>
      </c>
      <c r="EC24" s="9">
        <v>10</v>
      </c>
      <c r="ED24" s="9">
        <v>10</v>
      </c>
      <c r="EE24" s="9">
        <v>10</v>
      </c>
      <c r="EF24" s="9">
        <v>0</v>
      </c>
      <c r="EG24" s="9">
        <v>0</v>
      </c>
      <c r="EH24" s="9">
        <v>0</v>
      </c>
      <c r="EI24" s="9">
        <v>0</v>
      </c>
      <c r="EJ24" s="9">
        <v>0</v>
      </c>
      <c r="EK24" s="5">
        <v>0</v>
      </c>
      <c r="EL24" s="5">
        <v>0</v>
      </c>
      <c r="EM24" s="5">
        <v>0</v>
      </c>
      <c r="EN24" s="5">
        <v>0</v>
      </c>
      <c r="EO24" s="5">
        <v>0</v>
      </c>
      <c r="EP24" s="5">
        <v>0</v>
      </c>
      <c r="EQ24" s="5">
        <v>0</v>
      </c>
      <c r="ER24" s="5">
        <v>0</v>
      </c>
      <c r="ES24" s="8">
        <f t="shared" si="15"/>
        <v>63</v>
      </c>
      <c r="ET24" s="9">
        <v>10</v>
      </c>
      <c r="EU24" s="9" t="s">
        <v>182</v>
      </c>
      <c r="EV24" s="9">
        <v>3</v>
      </c>
      <c r="EW24" s="9">
        <v>10</v>
      </c>
      <c r="EX24" s="9">
        <v>10</v>
      </c>
      <c r="EY24" s="9">
        <v>10</v>
      </c>
      <c r="EZ24" s="9">
        <v>8</v>
      </c>
      <c r="FA24" s="9">
        <v>10</v>
      </c>
      <c r="FB24" s="9">
        <v>8</v>
      </c>
      <c r="FC24" s="9"/>
      <c r="FD24" s="9"/>
      <c r="FE24" s="9"/>
      <c r="FF24" s="9"/>
      <c r="FG24" s="9"/>
      <c r="FH24" s="9"/>
      <c r="FI24" s="9"/>
      <c r="FJ24" s="9"/>
      <c r="FK24" s="9"/>
      <c r="FL24" s="9"/>
      <c r="FM24" s="9"/>
      <c r="FN24" s="9"/>
      <c r="FO24" s="8">
        <f t="shared" si="16"/>
        <v>69</v>
      </c>
      <c r="FP24" s="62">
        <f t="shared" si="17"/>
        <v>69.5</v>
      </c>
    </row>
    <row r="25" spans="1:172" s="3" customFormat="1" ht="86.4" x14ac:dyDescent="0.3">
      <c r="B25" s="23" t="s">
        <v>119</v>
      </c>
      <c r="C25" s="20" t="s">
        <v>49</v>
      </c>
      <c r="D25" s="22" t="s">
        <v>107</v>
      </c>
      <c r="E25" s="25" t="s">
        <v>120</v>
      </c>
      <c r="F25" s="39" t="s">
        <v>52</v>
      </c>
      <c r="G25" s="71">
        <f t="shared" si="9"/>
        <v>60000</v>
      </c>
      <c r="H25" s="71">
        <v>48000</v>
      </c>
      <c r="I25" s="71">
        <f t="shared" si="10"/>
        <v>12000</v>
      </c>
      <c r="J25" s="71"/>
      <c r="K25" s="75" t="s">
        <v>213</v>
      </c>
      <c r="L25" s="47" t="s">
        <v>121</v>
      </c>
      <c r="O25" s="57" t="s">
        <v>231</v>
      </c>
      <c r="P25" s="4" t="s">
        <v>202</v>
      </c>
      <c r="Q25" s="52" t="s">
        <v>216</v>
      </c>
      <c r="R25" s="5">
        <v>5</v>
      </c>
      <c r="S25" s="5">
        <v>0</v>
      </c>
      <c r="T25" s="5">
        <v>4</v>
      </c>
      <c r="U25" s="5">
        <v>6</v>
      </c>
      <c r="V25" s="5">
        <v>7</v>
      </c>
      <c r="W25" s="6">
        <v>10</v>
      </c>
      <c r="X25" s="5">
        <v>8</v>
      </c>
      <c r="Y25" s="5">
        <v>8</v>
      </c>
      <c r="Z25" s="5">
        <v>5</v>
      </c>
      <c r="AA25" s="5">
        <v>0</v>
      </c>
      <c r="AB25" s="5">
        <v>0</v>
      </c>
      <c r="AC25" s="5">
        <v>0</v>
      </c>
      <c r="AD25" s="5">
        <v>0</v>
      </c>
      <c r="AE25" s="5">
        <v>0</v>
      </c>
      <c r="AF25" s="5">
        <v>0</v>
      </c>
      <c r="AG25" s="5">
        <v>0</v>
      </c>
      <c r="AH25" s="5">
        <v>0</v>
      </c>
      <c r="AI25" s="5">
        <v>0</v>
      </c>
      <c r="AJ25" s="5">
        <v>0</v>
      </c>
      <c r="AK25" s="5">
        <v>0</v>
      </c>
      <c r="AL25" s="5">
        <v>0</v>
      </c>
      <c r="AM25" s="8">
        <f t="shared" si="11"/>
        <v>53</v>
      </c>
      <c r="AN25" s="48">
        <v>10</v>
      </c>
      <c r="AO25" s="48">
        <v>10</v>
      </c>
      <c r="AP25" s="48">
        <v>4</v>
      </c>
      <c r="AQ25" s="48">
        <v>7</v>
      </c>
      <c r="AR25" s="48">
        <v>10</v>
      </c>
      <c r="AS25" s="66">
        <v>10</v>
      </c>
      <c r="AT25" s="48">
        <v>9</v>
      </c>
      <c r="AU25" s="48">
        <v>9</v>
      </c>
      <c r="AV25" s="48">
        <v>7</v>
      </c>
      <c r="AW25" s="48">
        <v>0</v>
      </c>
      <c r="AX25" s="48">
        <v>0</v>
      </c>
      <c r="AY25" s="48">
        <v>0</v>
      </c>
      <c r="AZ25" s="48">
        <v>0</v>
      </c>
      <c r="BA25" s="48">
        <v>0</v>
      </c>
      <c r="BB25" s="48">
        <v>0</v>
      </c>
      <c r="BC25" s="48">
        <v>0</v>
      </c>
      <c r="BD25" s="48">
        <v>0</v>
      </c>
      <c r="BE25" s="48">
        <v>0</v>
      </c>
      <c r="BF25" s="48">
        <v>0</v>
      </c>
      <c r="BG25" s="48">
        <v>0</v>
      </c>
      <c r="BH25" s="48">
        <v>0</v>
      </c>
      <c r="BI25" s="49">
        <f t="shared" si="12"/>
        <v>76</v>
      </c>
      <c r="BJ25" s="5">
        <v>8</v>
      </c>
      <c r="BK25" s="53"/>
      <c r="BL25" s="5">
        <v>4</v>
      </c>
      <c r="BM25" s="5">
        <v>7</v>
      </c>
      <c r="BN25" s="5">
        <v>8</v>
      </c>
      <c r="BO25" s="6">
        <v>10</v>
      </c>
      <c r="BP25" s="5">
        <v>9</v>
      </c>
      <c r="BQ25" s="5">
        <v>9</v>
      </c>
      <c r="BR25" s="5">
        <v>7</v>
      </c>
      <c r="BS25" s="5"/>
      <c r="BT25" s="5"/>
      <c r="BU25" s="5"/>
      <c r="BV25" s="5"/>
      <c r="BW25" s="5"/>
      <c r="BX25" s="5"/>
      <c r="BY25" s="5"/>
      <c r="BZ25" s="5"/>
      <c r="CA25" s="5"/>
      <c r="CB25" s="5"/>
      <c r="CC25" s="5"/>
      <c r="CD25" s="5"/>
      <c r="CE25" s="8">
        <f t="shared" si="13"/>
        <v>62</v>
      </c>
      <c r="CF25" s="9"/>
      <c r="CG25" s="9"/>
      <c r="CH25" s="9"/>
      <c r="CI25" s="9"/>
      <c r="CJ25" s="9"/>
      <c r="CK25" s="9"/>
      <c r="CL25" s="9"/>
      <c r="CM25" s="9"/>
      <c r="CN25" s="9"/>
      <c r="CO25" s="9"/>
      <c r="CP25" s="9"/>
      <c r="CQ25" s="9"/>
      <c r="CR25" s="9"/>
      <c r="CS25" s="9"/>
      <c r="CT25" s="9"/>
      <c r="CU25" s="9"/>
      <c r="CV25" s="9"/>
      <c r="CW25" s="9"/>
      <c r="CX25" s="9"/>
      <c r="CY25" s="9"/>
      <c r="CZ25" s="9"/>
      <c r="DA25" s="8"/>
      <c r="DB25" s="56">
        <v>9</v>
      </c>
      <c r="DC25" s="56">
        <v>5</v>
      </c>
      <c r="DD25" s="56">
        <v>5</v>
      </c>
      <c r="DE25" s="56">
        <v>7</v>
      </c>
      <c r="DF25" s="56">
        <v>8</v>
      </c>
      <c r="DG25" s="56" t="s">
        <v>226</v>
      </c>
      <c r="DH25" s="56">
        <v>9</v>
      </c>
      <c r="DI25" s="56">
        <v>9</v>
      </c>
      <c r="DJ25" s="56">
        <v>9</v>
      </c>
      <c r="DK25" s="56" t="s">
        <v>226</v>
      </c>
      <c r="DL25" s="56" t="s">
        <v>226</v>
      </c>
      <c r="DM25" s="56" t="s">
        <v>226</v>
      </c>
      <c r="DN25" s="56" t="s">
        <v>226</v>
      </c>
      <c r="DO25" s="56" t="s">
        <v>226</v>
      </c>
      <c r="DP25" s="56" t="s">
        <v>226</v>
      </c>
      <c r="DQ25" s="56" t="s">
        <v>226</v>
      </c>
      <c r="DR25" s="56" t="s">
        <v>226</v>
      </c>
      <c r="DS25" s="56" t="s">
        <v>226</v>
      </c>
      <c r="DT25" s="61" t="s">
        <v>226</v>
      </c>
      <c r="DU25" s="61" t="s">
        <v>226</v>
      </c>
      <c r="DV25" s="61" t="s">
        <v>226</v>
      </c>
      <c r="DW25" s="8">
        <f t="shared" si="14"/>
        <v>61</v>
      </c>
      <c r="DX25" s="9">
        <v>10</v>
      </c>
      <c r="DY25" s="5">
        <v>0</v>
      </c>
      <c r="DZ25" s="9">
        <v>5</v>
      </c>
      <c r="EA25" s="9">
        <v>10</v>
      </c>
      <c r="EB25" s="9">
        <v>8</v>
      </c>
      <c r="EC25" s="9">
        <v>10</v>
      </c>
      <c r="ED25" s="9">
        <v>10</v>
      </c>
      <c r="EE25" s="9">
        <v>10</v>
      </c>
      <c r="EF25" s="9">
        <v>0</v>
      </c>
      <c r="EG25" s="9">
        <v>0</v>
      </c>
      <c r="EH25" s="9">
        <v>0</v>
      </c>
      <c r="EI25" s="9">
        <v>0</v>
      </c>
      <c r="EJ25" s="9">
        <v>0</v>
      </c>
      <c r="EK25" s="5">
        <v>0</v>
      </c>
      <c r="EL25" s="5">
        <v>0</v>
      </c>
      <c r="EM25" s="5">
        <v>0</v>
      </c>
      <c r="EN25" s="5">
        <v>0</v>
      </c>
      <c r="EO25" s="5">
        <v>0</v>
      </c>
      <c r="EP25" s="5">
        <v>0</v>
      </c>
      <c r="EQ25" s="5">
        <v>0</v>
      </c>
      <c r="ER25" s="5">
        <v>0</v>
      </c>
      <c r="ES25" s="8">
        <f t="shared" si="15"/>
        <v>63</v>
      </c>
      <c r="ET25" s="9">
        <v>10</v>
      </c>
      <c r="EU25" s="9" t="s">
        <v>182</v>
      </c>
      <c r="EV25" s="9">
        <v>5</v>
      </c>
      <c r="EW25" s="9">
        <v>10</v>
      </c>
      <c r="EX25" s="9">
        <v>8</v>
      </c>
      <c r="EY25" s="9">
        <v>10</v>
      </c>
      <c r="EZ25" s="9">
        <v>10</v>
      </c>
      <c r="FA25" s="9">
        <v>10</v>
      </c>
      <c r="FB25" s="9">
        <v>5</v>
      </c>
      <c r="FC25" s="9"/>
      <c r="FD25" s="9"/>
      <c r="FE25" s="9"/>
      <c r="FF25" s="9"/>
      <c r="FG25" s="9"/>
      <c r="FH25" s="9"/>
      <c r="FI25" s="9"/>
      <c r="FJ25" s="9"/>
      <c r="FK25" s="9"/>
      <c r="FL25" s="9"/>
      <c r="FM25" s="9"/>
      <c r="FN25" s="9"/>
      <c r="FO25" s="8">
        <f t="shared" si="16"/>
        <v>68</v>
      </c>
      <c r="FP25" s="62">
        <f t="shared" si="17"/>
        <v>63.833333333333336</v>
      </c>
    </row>
    <row r="26" spans="1:172" s="3" customFormat="1" ht="100.8" x14ac:dyDescent="0.3">
      <c r="B26" s="23" t="s">
        <v>122</v>
      </c>
      <c r="C26" s="20" t="s">
        <v>49</v>
      </c>
      <c r="D26" s="22" t="s">
        <v>107</v>
      </c>
      <c r="E26" s="25" t="s">
        <v>123</v>
      </c>
      <c r="F26" s="39" t="s">
        <v>52</v>
      </c>
      <c r="G26" s="71">
        <f t="shared" si="9"/>
        <v>50000</v>
      </c>
      <c r="H26" s="71">
        <v>40000</v>
      </c>
      <c r="I26" s="71">
        <f t="shared" si="10"/>
        <v>10000</v>
      </c>
      <c r="J26" s="71"/>
      <c r="K26" s="75" t="s">
        <v>178</v>
      </c>
      <c r="L26" s="47" t="s">
        <v>113</v>
      </c>
      <c r="O26" s="57" t="s">
        <v>232</v>
      </c>
      <c r="P26" s="4" t="s">
        <v>203</v>
      </c>
      <c r="Q26" s="52" t="s">
        <v>217</v>
      </c>
      <c r="R26" s="5">
        <v>10</v>
      </c>
      <c r="S26" s="5">
        <v>0</v>
      </c>
      <c r="T26" s="5">
        <v>4</v>
      </c>
      <c r="U26" s="5">
        <v>6</v>
      </c>
      <c r="V26" s="5">
        <v>10</v>
      </c>
      <c r="W26" s="6">
        <v>10</v>
      </c>
      <c r="X26" s="5">
        <v>10</v>
      </c>
      <c r="Y26" s="5">
        <v>10</v>
      </c>
      <c r="Z26" s="5">
        <v>10</v>
      </c>
      <c r="AA26" s="5">
        <v>0</v>
      </c>
      <c r="AB26" s="5">
        <v>0</v>
      </c>
      <c r="AC26" s="5">
        <v>0</v>
      </c>
      <c r="AD26" s="5">
        <v>0</v>
      </c>
      <c r="AE26" s="5">
        <v>0</v>
      </c>
      <c r="AF26" s="5">
        <v>0</v>
      </c>
      <c r="AG26" s="5">
        <v>0</v>
      </c>
      <c r="AH26" s="5">
        <v>0</v>
      </c>
      <c r="AI26" s="5">
        <v>0</v>
      </c>
      <c r="AJ26" s="5">
        <v>0</v>
      </c>
      <c r="AK26" s="5">
        <v>0</v>
      </c>
      <c r="AL26" s="5">
        <v>0</v>
      </c>
      <c r="AM26" s="8">
        <f t="shared" si="11"/>
        <v>70</v>
      </c>
      <c r="AN26" s="48">
        <v>10</v>
      </c>
      <c r="AO26" s="48">
        <v>10</v>
      </c>
      <c r="AP26" s="48">
        <v>5</v>
      </c>
      <c r="AQ26" s="48">
        <v>6</v>
      </c>
      <c r="AR26" s="48">
        <v>9</v>
      </c>
      <c r="AS26" s="66">
        <v>10</v>
      </c>
      <c r="AT26" s="48">
        <v>10</v>
      </c>
      <c r="AU26" s="48">
        <v>10</v>
      </c>
      <c r="AV26" s="48">
        <v>7</v>
      </c>
      <c r="AW26" s="48">
        <v>0</v>
      </c>
      <c r="AX26" s="48">
        <v>0</v>
      </c>
      <c r="AY26" s="48">
        <v>0</v>
      </c>
      <c r="AZ26" s="48">
        <v>0</v>
      </c>
      <c r="BA26" s="48">
        <v>0</v>
      </c>
      <c r="BB26" s="48">
        <v>0</v>
      </c>
      <c r="BC26" s="48">
        <v>0</v>
      </c>
      <c r="BD26" s="48">
        <v>0</v>
      </c>
      <c r="BE26" s="48">
        <v>0</v>
      </c>
      <c r="BF26" s="48">
        <v>0</v>
      </c>
      <c r="BG26" s="48">
        <v>0</v>
      </c>
      <c r="BH26" s="48">
        <v>0</v>
      </c>
      <c r="BI26" s="49">
        <f t="shared" si="12"/>
        <v>77</v>
      </c>
      <c r="BJ26" s="5">
        <v>9</v>
      </c>
      <c r="BK26" s="53"/>
      <c r="BL26" s="5">
        <v>4</v>
      </c>
      <c r="BM26" s="5">
        <v>6</v>
      </c>
      <c r="BN26" s="5">
        <v>8</v>
      </c>
      <c r="BO26" s="6">
        <v>10</v>
      </c>
      <c r="BP26" s="5">
        <v>8</v>
      </c>
      <c r="BQ26" s="5">
        <v>9</v>
      </c>
      <c r="BR26" s="5">
        <v>8</v>
      </c>
      <c r="BS26" s="5"/>
      <c r="BT26" s="5"/>
      <c r="BU26" s="5"/>
      <c r="BV26" s="5"/>
      <c r="BW26" s="5"/>
      <c r="BX26" s="5"/>
      <c r="BY26" s="5"/>
      <c r="BZ26" s="5"/>
      <c r="CA26" s="5"/>
      <c r="CB26" s="5"/>
      <c r="CC26" s="5"/>
      <c r="CD26" s="5"/>
      <c r="CE26" s="8">
        <f t="shared" si="13"/>
        <v>62</v>
      </c>
      <c r="CF26" s="9"/>
      <c r="CG26" s="9"/>
      <c r="CH26" s="9"/>
      <c r="CI26" s="9"/>
      <c r="CJ26" s="9"/>
      <c r="CK26" s="9"/>
      <c r="CL26" s="9"/>
      <c r="CM26" s="9"/>
      <c r="CN26" s="9"/>
      <c r="CO26" s="9"/>
      <c r="CP26" s="9"/>
      <c r="CQ26" s="9"/>
      <c r="CR26" s="9"/>
      <c r="CS26" s="9"/>
      <c r="CT26" s="9"/>
      <c r="CU26" s="9"/>
      <c r="CV26" s="9"/>
      <c r="CW26" s="9"/>
      <c r="CX26" s="9"/>
      <c r="CY26" s="9"/>
      <c r="CZ26" s="9"/>
      <c r="DA26" s="8"/>
      <c r="DB26" s="56">
        <v>8</v>
      </c>
      <c r="DC26" s="56">
        <v>5</v>
      </c>
      <c r="DD26" s="56">
        <v>5</v>
      </c>
      <c r="DE26" s="56">
        <v>7</v>
      </c>
      <c r="DF26" s="56">
        <v>8</v>
      </c>
      <c r="DG26" s="56" t="s">
        <v>226</v>
      </c>
      <c r="DH26" s="56">
        <v>9</v>
      </c>
      <c r="DI26" s="56">
        <v>9</v>
      </c>
      <c r="DJ26" s="56">
        <v>9</v>
      </c>
      <c r="DK26" s="56" t="s">
        <v>226</v>
      </c>
      <c r="DL26" s="56" t="s">
        <v>226</v>
      </c>
      <c r="DM26" s="56" t="s">
        <v>226</v>
      </c>
      <c r="DN26" s="56" t="s">
        <v>226</v>
      </c>
      <c r="DO26" s="56" t="s">
        <v>226</v>
      </c>
      <c r="DP26" s="56" t="s">
        <v>226</v>
      </c>
      <c r="DQ26" s="56" t="s">
        <v>226</v>
      </c>
      <c r="DR26" s="56" t="s">
        <v>226</v>
      </c>
      <c r="DS26" s="56" t="s">
        <v>226</v>
      </c>
      <c r="DT26" s="61" t="s">
        <v>226</v>
      </c>
      <c r="DU26" s="61" t="s">
        <v>226</v>
      </c>
      <c r="DV26" s="61" t="s">
        <v>226</v>
      </c>
      <c r="DW26" s="8">
        <f t="shared" si="14"/>
        <v>60</v>
      </c>
      <c r="DX26" s="9">
        <v>10</v>
      </c>
      <c r="DY26" s="5">
        <v>0</v>
      </c>
      <c r="DZ26" s="9">
        <v>5</v>
      </c>
      <c r="EA26" s="9">
        <v>10</v>
      </c>
      <c r="EB26" s="9">
        <v>8</v>
      </c>
      <c r="EC26" s="9">
        <v>10</v>
      </c>
      <c r="ED26" s="9">
        <v>10</v>
      </c>
      <c r="EE26" s="9">
        <v>10</v>
      </c>
      <c r="EF26" s="9">
        <v>0</v>
      </c>
      <c r="EG26" s="9">
        <v>0</v>
      </c>
      <c r="EH26" s="9">
        <v>0</v>
      </c>
      <c r="EI26" s="9">
        <v>0</v>
      </c>
      <c r="EJ26" s="9">
        <v>0</v>
      </c>
      <c r="EK26" s="5">
        <v>0</v>
      </c>
      <c r="EL26" s="5">
        <v>0</v>
      </c>
      <c r="EM26" s="5">
        <v>0</v>
      </c>
      <c r="EN26" s="5">
        <v>0</v>
      </c>
      <c r="EO26" s="5">
        <v>0</v>
      </c>
      <c r="EP26" s="5">
        <v>0</v>
      </c>
      <c r="EQ26" s="5">
        <v>0</v>
      </c>
      <c r="ER26" s="5">
        <v>0</v>
      </c>
      <c r="ES26" s="8">
        <f t="shared" si="15"/>
        <v>63</v>
      </c>
      <c r="ET26" s="9">
        <v>10</v>
      </c>
      <c r="EU26" s="9" t="s">
        <v>182</v>
      </c>
      <c r="EV26" s="9">
        <v>5</v>
      </c>
      <c r="EW26" s="9">
        <v>8</v>
      </c>
      <c r="EX26" s="9">
        <v>10</v>
      </c>
      <c r="EY26" s="9">
        <v>10</v>
      </c>
      <c r="EZ26" s="9">
        <v>9</v>
      </c>
      <c r="FA26" s="9">
        <v>10</v>
      </c>
      <c r="FB26" s="9">
        <v>4</v>
      </c>
      <c r="FC26" s="9"/>
      <c r="FD26" s="9"/>
      <c r="FE26" s="9"/>
      <c r="FF26" s="9"/>
      <c r="FG26" s="9"/>
      <c r="FH26" s="9"/>
      <c r="FI26" s="9"/>
      <c r="FJ26" s="9"/>
      <c r="FK26" s="9"/>
      <c r="FL26" s="9"/>
      <c r="FM26" s="9"/>
      <c r="FN26" s="9"/>
      <c r="FO26" s="8">
        <f t="shared" si="16"/>
        <v>66</v>
      </c>
      <c r="FP26" s="62">
        <f t="shared" si="17"/>
        <v>66.333333333333329</v>
      </c>
    </row>
    <row r="27" spans="1:172" s="3" customFormat="1" ht="43.2" x14ac:dyDescent="0.3">
      <c r="B27" s="23" t="s">
        <v>124</v>
      </c>
      <c r="C27" s="20" t="s">
        <v>49</v>
      </c>
      <c r="D27" s="22" t="s">
        <v>107</v>
      </c>
      <c r="E27" s="25" t="s">
        <v>125</v>
      </c>
      <c r="F27" s="39" t="s">
        <v>52</v>
      </c>
      <c r="G27" s="71">
        <f t="shared" si="9"/>
        <v>50000</v>
      </c>
      <c r="H27" s="71">
        <v>40000</v>
      </c>
      <c r="I27" s="71">
        <f t="shared" si="10"/>
        <v>10000</v>
      </c>
      <c r="J27" s="71"/>
      <c r="K27" s="75" t="s">
        <v>179</v>
      </c>
      <c r="L27" s="47" t="s">
        <v>126</v>
      </c>
      <c r="O27" s="57" t="s">
        <v>233</v>
      </c>
      <c r="P27" s="4" t="s">
        <v>204</v>
      </c>
      <c r="Q27" s="52" t="s">
        <v>218</v>
      </c>
      <c r="R27" s="5">
        <v>10</v>
      </c>
      <c r="S27" s="5">
        <v>0</v>
      </c>
      <c r="T27" s="5">
        <v>3</v>
      </c>
      <c r="U27" s="5">
        <v>10</v>
      </c>
      <c r="V27" s="5">
        <v>10</v>
      </c>
      <c r="W27" s="6">
        <v>10</v>
      </c>
      <c r="X27" s="5">
        <v>10</v>
      </c>
      <c r="Y27" s="5">
        <v>10</v>
      </c>
      <c r="Z27" s="5">
        <v>10</v>
      </c>
      <c r="AA27" s="5">
        <v>0</v>
      </c>
      <c r="AB27" s="5">
        <v>0</v>
      </c>
      <c r="AC27" s="5">
        <v>0</v>
      </c>
      <c r="AD27" s="5">
        <v>0</v>
      </c>
      <c r="AE27" s="5">
        <v>0</v>
      </c>
      <c r="AF27" s="5">
        <v>0</v>
      </c>
      <c r="AG27" s="5">
        <v>0</v>
      </c>
      <c r="AH27" s="5">
        <v>0</v>
      </c>
      <c r="AI27" s="5">
        <v>0</v>
      </c>
      <c r="AJ27" s="5">
        <v>0</v>
      </c>
      <c r="AK27" s="5">
        <v>0</v>
      </c>
      <c r="AL27" s="5">
        <v>0</v>
      </c>
      <c r="AM27" s="8">
        <f t="shared" si="11"/>
        <v>73</v>
      </c>
      <c r="AN27" s="48">
        <v>10</v>
      </c>
      <c r="AO27" s="48">
        <v>10</v>
      </c>
      <c r="AP27" s="48">
        <v>5</v>
      </c>
      <c r="AQ27" s="48">
        <v>10</v>
      </c>
      <c r="AR27" s="48">
        <v>9</v>
      </c>
      <c r="AS27" s="66">
        <v>10</v>
      </c>
      <c r="AT27" s="48">
        <v>8</v>
      </c>
      <c r="AU27" s="48">
        <v>10</v>
      </c>
      <c r="AV27" s="48">
        <v>8</v>
      </c>
      <c r="AW27" s="48">
        <v>0</v>
      </c>
      <c r="AX27" s="48">
        <v>0</v>
      </c>
      <c r="AY27" s="48">
        <v>0</v>
      </c>
      <c r="AZ27" s="48">
        <v>0</v>
      </c>
      <c r="BA27" s="48">
        <v>0</v>
      </c>
      <c r="BB27" s="48">
        <v>0</v>
      </c>
      <c r="BC27" s="48">
        <v>0</v>
      </c>
      <c r="BD27" s="48">
        <v>0</v>
      </c>
      <c r="BE27" s="48">
        <v>0</v>
      </c>
      <c r="BF27" s="48">
        <v>0</v>
      </c>
      <c r="BG27" s="48">
        <v>0</v>
      </c>
      <c r="BH27" s="48">
        <v>0</v>
      </c>
      <c r="BI27" s="49">
        <f t="shared" si="12"/>
        <v>80</v>
      </c>
      <c r="BJ27" s="5">
        <v>10</v>
      </c>
      <c r="BK27" s="53"/>
      <c r="BL27" s="5">
        <v>5</v>
      </c>
      <c r="BM27" s="5">
        <v>10</v>
      </c>
      <c r="BN27" s="5">
        <v>9</v>
      </c>
      <c r="BO27" s="6">
        <v>10</v>
      </c>
      <c r="BP27" s="5">
        <v>9</v>
      </c>
      <c r="BQ27" s="5">
        <v>9</v>
      </c>
      <c r="BR27" s="5">
        <v>9</v>
      </c>
      <c r="BS27" s="7"/>
      <c r="BT27" s="7"/>
      <c r="BU27" s="7"/>
      <c r="BV27" s="7"/>
      <c r="BW27" s="7"/>
      <c r="BX27" s="7"/>
      <c r="BY27" s="7"/>
      <c r="BZ27" s="7"/>
      <c r="CA27" s="7"/>
      <c r="CB27" s="7"/>
      <c r="CC27" s="7"/>
      <c r="CD27" s="7"/>
      <c r="CE27" s="8">
        <f t="shared" si="13"/>
        <v>71</v>
      </c>
      <c r="CF27" s="9"/>
      <c r="CG27" s="9"/>
      <c r="CH27" s="9"/>
      <c r="CI27" s="9"/>
      <c r="CJ27" s="9"/>
      <c r="CK27" s="9"/>
      <c r="CL27" s="9"/>
      <c r="CM27" s="9"/>
      <c r="CN27" s="9"/>
      <c r="CO27" s="9"/>
      <c r="CP27" s="9"/>
      <c r="CQ27" s="9"/>
      <c r="CR27" s="9"/>
      <c r="CS27" s="9"/>
      <c r="CT27" s="9"/>
      <c r="CU27" s="9"/>
      <c r="CV27" s="9"/>
      <c r="CW27" s="9"/>
      <c r="CX27" s="9"/>
      <c r="CY27" s="9"/>
      <c r="CZ27" s="9"/>
      <c r="DA27" s="8"/>
      <c r="DB27" s="56">
        <v>8</v>
      </c>
      <c r="DC27" s="56">
        <v>5</v>
      </c>
      <c r="DD27" s="56">
        <v>5</v>
      </c>
      <c r="DE27" s="56">
        <v>9</v>
      </c>
      <c r="DF27" s="56">
        <v>8</v>
      </c>
      <c r="DG27" s="56" t="s">
        <v>226</v>
      </c>
      <c r="DH27" s="56">
        <v>9</v>
      </c>
      <c r="DI27" s="56">
        <v>9</v>
      </c>
      <c r="DJ27" s="56">
        <v>9</v>
      </c>
      <c r="DK27" s="56" t="s">
        <v>226</v>
      </c>
      <c r="DL27" s="56" t="s">
        <v>226</v>
      </c>
      <c r="DM27" s="56" t="s">
        <v>226</v>
      </c>
      <c r="DN27" s="56" t="s">
        <v>226</v>
      </c>
      <c r="DO27" s="56" t="s">
        <v>226</v>
      </c>
      <c r="DP27" s="56" t="s">
        <v>226</v>
      </c>
      <c r="DQ27" s="56" t="s">
        <v>226</v>
      </c>
      <c r="DR27" s="56" t="s">
        <v>226</v>
      </c>
      <c r="DS27" s="56" t="s">
        <v>226</v>
      </c>
      <c r="DT27" s="61" t="s">
        <v>226</v>
      </c>
      <c r="DU27" s="61" t="s">
        <v>226</v>
      </c>
      <c r="DV27" s="61" t="s">
        <v>226</v>
      </c>
      <c r="DW27" s="8">
        <f t="shared" si="14"/>
        <v>62</v>
      </c>
      <c r="DX27" s="9">
        <v>10</v>
      </c>
      <c r="DY27" s="5">
        <v>0</v>
      </c>
      <c r="DZ27" s="9">
        <v>5</v>
      </c>
      <c r="EA27" s="9">
        <v>10</v>
      </c>
      <c r="EB27" s="9">
        <v>8</v>
      </c>
      <c r="EC27" s="9">
        <v>10</v>
      </c>
      <c r="ED27" s="9">
        <v>10</v>
      </c>
      <c r="EE27" s="9">
        <v>10</v>
      </c>
      <c r="EF27" s="9">
        <v>0</v>
      </c>
      <c r="EG27" s="9">
        <v>0</v>
      </c>
      <c r="EH27" s="9">
        <v>0</v>
      </c>
      <c r="EI27" s="9">
        <v>0</v>
      </c>
      <c r="EJ27" s="9">
        <v>0</v>
      </c>
      <c r="EK27" s="5">
        <v>0</v>
      </c>
      <c r="EL27" s="5">
        <v>0</v>
      </c>
      <c r="EM27" s="5">
        <v>0</v>
      </c>
      <c r="EN27" s="5">
        <v>0</v>
      </c>
      <c r="EO27" s="5">
        <v>0</v>
      </c>
      <c r="EP27" s="5">
        <v>0</v>
      </c>
      <c r="EQ27" s="5">
        <v>0</v>
      </c>
      <c r="ER27" s="5">
        <v>0</v>
      </c>
      <c r="ES27" s="8">
        <f t="shared" si="15"/>
        <v>63</v>
      </c>
      <c r="ET27" s="9">
        <v>10</v>
      </c>
      <c r="EU27" s="9" t="s">
        <v>182</v>
      </c>
      <c r="EV27" s="9">
        <v>3</v>
      </c>
      <c r="EW27" s="9">
        <v>10</v>
      </c>
      <c r="EX27" s="9">
        <v>10</v>
      </c>
      <c r="EY27" s="9">
        <v>10</v>
      </c>
      <c r="EZ27" s="9">
        <v>10</v>
      </c>
      <c r="FA27" s="9">
        <v>10</v>
      </c>
      <c r="FB27" s="9">
        <v>8</v>
      </c>
      <c r="FC27" s="9"/>
      <c r="FD27" s="9"/>
      <c r="FE27" s="9"/>
      <c r="FF27" s="9"/>
      <c r="FG27" s="9"/>
      <c r="FH27" s="9"/>
      <c r="FI27" s="9"/>
      <c r="FJ27" s="9"/>
      <c r="FK27" s="9"/>
      <c r="FL27" s="9"/>
      <c r="FM27" s="9"/>
      <c r="FN27" s="9"/>
      <c r="FO27" s="8">
        <f t="shared" si="16"/>
        <v>71</v>
      </c>
      <c r="FP27" s="62">
        <f t="shared" si="17"/>
        <v>70</v>
      </c>
    </row>
    <row r="28" spans="1:172" s="3" customFormat="1" ht="43.2" x14ac:dyDescent="0.3">
      <c r="B28" s="23" t="s">
        <v>127</v>
      </c>
      <c r="C28" s="20" t="s">
        <v>49</v>
      </c>
      <c r="D28" s="22" t="s">
        <v>107</v>
      </c>
      <c r="E28" s="25" t="s">
        <v>128</v>
      </c>
      <c r="F28" s="39" t="s">
        <v>52</v>
      </c>
      <c r="G28" s="71">
        <f t="shared" si="9"/>
        <v>60000</v>
      </c>
      <c r="H28" s="71">
        <v>48000</v>
      </c>
      <c r="I28" s="71">
        <f t="shared" si="10"/>
        <v>12000</v>
      </c>
      <c r="J28" s="71" t="s">
        <v>2</v>
      </c>
      <c r="K28" s="75" t="s">
        <v>180</v>
      </c>
      <c r="L28" s="47" t="s">
        <v>129</v>
      </c>
      <c r="O28" s="57" t="s">
        <v>234</v>
      </c>
      <c r="P28" s="4" t="s">
        <v>204</v>
      </c>
      <c r="Q28" s="52" t="s">
        <v>215</v>
      </c>
      <c r="R28" s="5">
        <v>10</v>
      </c>
      <c r="S28" s="5">
        <v>0</v>
      </c>
      <c r="T28" s="5">
        <v>3</v>
      </c>
      <c r="U28" s="5">
        <v>10</v>
      </c>
      <c r="V28" s="5">
        <v>10</v>
      </c>
      <c r="W28" s="6">
        <v>10</v>
      </c>
      <c r="X28" s="5">
        <v>10</v>
      </c>
      <c r="Y28" s="5">
        <v>10</v>
      </c>
      <c r="Z28" s="5">
        <v>10</v>
      </c>
      <c r="AA28" s="5">
        <v>0</v>
      </c>
      <c r="AB28" s="5">
        <v>0</v>
      </c>
      <c r="AC28" s="5">
        <v>0</v>
      </c>
      <c r="AD28" s="5">
        <v>0</v>
      </c>
      <c r="AE28" s="5">
        <v>0</v>
      </c>
      <c r="AF28" s="5">
        <v>0</v>
      </c>
      <c r="AG28" s="5">
        <v>0</v>
      </c>
      <c r="AH28" s="5">
        <v>0</v>
      </c>
      <c r="AI28" s="5">
        <v>0</v>
      </c>
      <c r="AJ28" s="5">
        <v>0</v>
      </c>
      <c r="AK28" s="5">
        <v>0</v>
      </c>
      <c r="AL28" s="5">
        <v>0</v>
      </c>
      <c r="AM28" s="8">
        <f t="shared" si="11"/>
        <v>73</v>
      </c>
      <c r="AN28" s="48">
        <v>8</v>
      </c>
      <c r="AO28" s="48">
        <v>10</v>
      </c>
      <c r="AP28" s="48">
        <v>4</v>
      </c>
      <c r="AQ28" s="48">
        <v>8</v>
      </c>
      <c r="AR28" s="48">
        <v>9</v>
      </c>
      <c r="AS28" s="68">
        <v>10</v>
      </c>
      <c r="AT28" s="48">
        <v>6</v>
      </c>
      <c r="AU28" s="48">
        <v>8</v>
      </c>
      <c r="AV28" s="48">
        <v>10</v>
      </c>
      <c r="AW28" s="48">
        <v>0</v>
      </c>
      <c r="AX28" s="48">
        <v>0</v>
      </c>
      <c r="AY28" s="48">
        <v>0</v>
      </c>
      <c r="AZ28" s="48">
        <v>0</v>
      </c>
      <c r="BA28" s="48">
        <v>0</v>
      </c>
      <c r="BB28" s="48">
        <v>0</v>
      </c>
      <c r="BC28" s="48">
        <v>0</v>
      </c>
      <c r="BD28" s="48">
        <v>0</v>
      </c>
      <c r="BE28" s="48">
        <v>0</v>
      </c>
      <c r="BF28" s="48">
        <v>0</v>
      </c>
      <c r="BG28" s="48">
        <v>0</v>
      </c>
      <c r="BH28" s="48">
        <v>0</v>
      </c>
      <c r="BI28" s="49">
        <f t="shared" si="12"/>
        <v>73</v>
      </c>
      <c r="BJ28" s="5">
        <v>10</v>
      </c>
      <c r="BK28" s="53"/>
      <c r="BL28" s="5">
        <v>4</v>
      </c>
      <c r="BM28" s="5">
        <v>10</v>
      </c>
      <c r="BN28" s="5">
        <v>8</v>
      </c>
      <c r="BO28" s="17">
        <v>10</v>
      </c>
      <c r="BP28" s="5">
        <v>10</v>
      </c>
      <c r="BQ28" s="5">
        <v>8</v>
      </c>
      <c r="BR28" s="5">
        <v>10</v>
      </c>
      <c r="BS28" s="5"/>
      <c r="BT28" s="5"/>
      <c r="BU28" s="5"/>
      <c r="BV28" s="5"/>
      <c r="BW28" s="5"/>
      <c r="BX28" s="5"/>
      <c r="BY28" s="5"/>
      <c r="BZ28" s="5"/>
      <c r="CA28" s="5"/>
      <c r="CB28" s="5"/>
      <c r="CC28" s="5"/>
      <c r="CD28" s="5"/>
      <c r="CE28" s="8">
        <f t="shared" si="13"/>
        <v>70</v>
      </c>
      <c r="CF28" s="9"/>
      <c r="CG28" s="9"/>
      <c r="CH28" s="9"/>
      <c r="CI28" s="9"/>
      <c r="CJ28" s="9"/>
      <c r="CK28" s="9"/>
      <c r="CL28" s="9"/>
      <c r="CM28" s="9"/>
      <c r="CN28" s="9"/>
      <c r="CO28" s="9"/>
      <c r="CP28" s="9"/>
      <c r="CQ28" s="9"/>
      <c r="CR28" s="9"/>
      <c r="CS28" s="9"/>
      <c r="CT28" s="9"/>
      <c r="CU28" s="9"/>
      <c r="CV28" s="9"/>
      <c r="CW28" s="9"/>
      <c r="CX28" s="9"/>
      <c r="CY28" s="9"/>
      <c r="CZ28" s="9"/>
      <c r="DA28" s="8"/>
      <c r="DB28" s="56">
        <v>9</v>
      </c>
      <c r="DC28" s="56">
        <v>5</v>
      </c>
      <c r="DD28" s="56">
        <v>5</v>
      </c>
      <c r="DE28" s="56">
        <v>9</v>
      </c>
      <c r="DF28" s="56">
        <v>8</v>
      </c>
      <c r="DG28" s="56" t="s">
        <v>226</v>
      </c>
      <c r="DH28" s="57">
        <v>9</v>
      </c>
      <c r="DI28" s="57">
        <v>9</v>
      </c>
      <c r="DJ28" s="56">
        <v>9</v>
      </c>
      <c r="DK28" s="61" t="s">
        <v>226</v>
      </c>
      <c r="DL28" s="61" t="s">
        <v>226</v>
      </c>
      <c r="DM28" s="61" t="s">
        <v>226</v>
      </c>
      <c r="DN28" s="61" t="s">
        <v>226</v>
      </c>
      <c r="DO28" s="61" t="s">
        <v>226</v>
      </c>
      <c r="DP28" s="61" t="s">
        <v>226</v>
      </c>
      <c r="DQ28" s="61" t="s">
        <v>226</v>
      </c>
      <c r="DR28" s="61" t="s">
        <v>226</v>
      </c>
      <c r="DS28" s="61" t="s">
        <v>226</v>
      </c>
      <c r="DT28" s="61" t="s">
        <v>226</v>
      </c>
      <c r="DU28" s="61" t="s">
        <v>226</v>
      </c>
      <c r="DV28" s="61" t="s">
        <v>226</v>
      </c>
      <c r="DW28" s="8">
        <f t="shared" si="14"/>
        <v>63</v>
      </c>
      <c r="DX28" s="9">
        <v>10</v>
      </c>
      <c r="DY28" s="5">
        <v>0</v>
      </c>
      <c r="DZ28" s="9">
        <v>5</v>
      </c>
      <c r="EA28" s="9">
        <v>10</v>
      </c>
      <c r="EB28" s="9">
        <v>8</v>
      </c>
      <c r="EC28" s="9">
        <v>10</v>
      </c>
      <c r="ED28" s="9">
        <v>10</v>
      </c>
      <c r="EE28" s="9">
        <v>10</v>
      </c>
      <c r="EF28" s="9">
        <v>0</v>
      </c>
      <c r="EG28" s="9">
        <v>0</v>
      </c>
      <c r="EH28" s="9">
        <v>0</v>
      </c>
      <c r="EI28" s="9">
        <v>0</v>
      </c>
      <c r="EJ28" s="9">
        <v>0</v>
      </c>
      <c r="EK28" s="5">
        <v>0</v>
      </c>
      <c r="EL28" s="5">
        <v>0</v>
      </c>
      <c r="EM28" s="5">
        <v>0</v>
      </c>
      <c r="EN28" s="5">
        <v>0</v>
      </c>
      <c r="EO28" s="5">
        <v>0</v>
      </c>
      <c r="EP28" s="5">
        <v>0</v>
      </c>
      <c r="EQ28" s="5">
        <v>0</v>
      </c>
      <c r="ER28" s="5">
        <v>0</v>
      </c>
      <c r="ES28" s="8">
        <f t="shared" si="15"/>
        <v>63</v>
      </c>
      <c r="ET28" s="9">
        <v>10</v>
      </c>
      <c r="EU28" s="9" t="s">
        <v>182</v>
      </c>
      <c r="EV28" s="9">
        <v>3</v>
      </c>
      <c r="EW28" s="9">
        <v>10</v>
      </c>
      <c r="EX28" s="9">
        <v>10</v>
      </c>
      <c r="EY28" s="9">
        <v>10</v>
      </c>
      <c r="EZ28" s="9">
        <v>10</v>
      </c>
      <c r="FA28" s="9">
        <v>10</v>
      </c>
      <c r="FB28" s="9">
        <v>10</v>
      </c>
      <c r="FC28" s="9"/>
      <c r="FD28" s="9"/>
      <c r="FE28" s="9"/>
      <c r="FF28" s="9"/>
      <c r="FG28" s="9"/>
      <c r="FH28" s="9"/>
      <c r="FI28" s="9"/>
      <c r="FJ28" s="9"/>
      <c r="FK28" s="9"/>
      <c r="FL28" s="9"/>
      <c r="FM28" s="9"/>
      <c r="FN28" s="9"/>
      <c r="FO28" s="8">
        <f t="shared" si="16"/>
        <v>73</v>
      </c>
      <c r="FP28" s="62">
        <f t="shared" si="17"/>
        <v>69.166666666666671</v>
      </c>
    </row>
    <row r="29" spans="1:172" s="3" customFormat="1" ht="86.4" x14ac:dyDescent="0.3">
      <c r="B29" s="23" t="s">
        <v>63</v>
      </c>
      <c r="C29" s="20" t="s">
        <v>49</v>
      </c>
      <c r="D29" s="22" t="s">
        <v>107</v>
      </c>
      <c r="E29" s="25" t="s">
        <v>64</v>
      </c>
      <c r="F29" s="39" t="s">
        <v>52</v>
      </c>
      <c r="G29" s="71">
        <f>H29/0.8</f>
        <v>50000</v>
      </c>
      <c r="H29" s="71">
        <v>40000</v>
      </c>
      <c r="I29" s="71">
        <f>G29*0.2</f>
        <v>10000</v>
      </c>
      <c r="J29" s="71">
        <f>SUM(H21:H29)</f>
        <v>371200</v>
      </c>
      <c r="K29" s="75" t="s">
        <v>161</v>
      </c>
      <c r="L29" s="47" t="s">
        <v>65</v>
      </c>
      <c r="O29" s="57" t="s">
        <v>239</v>
      </c>
      <c r="P29" s="4" t="s">
        <v>188</v>
      </c>
      <c r="Q29" s="52" t="s">
        <v>150</v>
      </c>
      <c r="R29" s="5">
        <v>8</v>
      </c>
      <c r="S29" s="5">
        <v>7</v>
      </c>
      <c r="T29" s="5">
        <v>5</v>
      </c>
      <c r="U29" s="5">
        <v>0</v>
      </c>
      <c r="V29" s="5">
        <v>2</v>
      </c>
      <c r="W29" s="6">
        <v>10</v>
      </c>
      <c r="X29" s="5">
        <v>10</v>
      </c>
      <c r="Y29" s="5">
        <v>10</v>
      </c>
      <c r="Z29" s="5">
        <v>10</v>
      </c>
      <c r="AA29" s="5">
        <v>0</v>
      </c>
      <c r="AB29" s="5">
        <v>0</v>
      </c>
      <c r="AC29" s="5">
        <v>0</v>
      </c>
      <c r="AD29" s="5">
        <v>0</v>
      </c>
      <c r="AE29" s="5">
        <v>0</v>
      </c>
      <c r="AF29" s="5">
        <v>0</v>
      </c>
      <c r="AG29" s="5">
        <v>0</v>
      </c>
      <c r="AH29" s="5">
        <v>0</v>
      </c>
      <c r="AI29" s="5">
        <v>0</v>
      </c>
      <c r="AJ29" s="5">
        <v>0</v>
      </c>
      <c r="AK29" s="5">
        <v>0</v>
      </c>
      <c r="AL29" s="5">
        <v>0</v>
      </c>
      <c r="AM29" s="8">
        <f>SUM(R29:AL29)</f>
        <v>62</v>
      </c>
      <c r="AN29" s="46">
        <v>10</v>
      </c>
      <c r="AO29" s="46">
        <v>1</v>
      </c>
      <c r="AP29" s="46">
        <v>5</v>
      </c>
      <c r="AQ29" s="46">
        <v>5</v>
      </c>
      <c r="AR29" s="46">
        <v>9</v>
      </c>
      <c r="AS29" s="46">
        <v>10</v>
      </c>
      <c r="AT29" s="46">
        <v>10</v>
      </c>
      <c r="AU29" s="46">
        <v>10</v>
      </c>
      <c r="AV29" s="46">
        <v>5</v>
      </c>
      <c r="AW29" s="46">
        <v>0</v>
      </c>
      <c r="AX29" s="46">
        <v>0</v>
      </c>
      <c r="AY29" s="46">
        <v>0</v>
      </c>
      <c r="AZ29" s="46">
        <v>0</v>
      </c>
      <c r="BA29" s="46">
        <v>0</v>
      </c>
      <c r="BB29" s="46">
        <v>0</v>
      </c>
      <c r="BC29" s="46">
        <v>0</v>
      </c>
      <c r="BD29" s="46">
        <v>0</v>
      </c>
      <c r="BE29" s="46">
        <v>0</v>
      </c>
      <c r="BF29" s="46">
        <v>0</v>
      </c>
      <c r="BG29" s="46">
        <v>0</v>
      </c>
      <c r="BH29" s="46">
        <v>0</v>
      </c>
      <c r="BI29" s="49">
        <f>SUM(AN29:BH29)</f>
        <v>65</v>
      </c>
      <c r="BJ29" s="5">
        <v>9</v>
      </c>
      <c r="BK29" s="5">
        <v>8</v>
      </c>
      <c r="BL29" s="5">
        <v>5</v>
      </c>
      <c r="BM29" s="5">
        <v>0</v>
      </c>
      <c r="BN29" s="5">
        <v>8</v>
      </c>
      <c r="BO29" s="6">
        <v>10</v>
      </c>
      <c r="BP29" s="5">
        <v>8</v>
      </c>
      <c r="BQ29" s="5">
        <v>9</v>
      </c>
      <c r="BR29" s="5">
        <v>7</v>
      </c>
      <c r="BS29" s="53"/>
      <c r="BT29" s="53"/>
      <c r="BU29" s="53"/>
      <c r="BV29" s="53"/>
      <c r="BW29" s="53"/>
      <c r="BX29" s="53"/>
      <c r="BY29" s="53"/>
      <c r="BZ29" s="53"/>
      <c r="CA29" s="53"/>
      <c r="CB29" s="53"/>
      <c r="CC29" s="53"/>
      <c r="CD29" s="53"/>
      <c r="CE29" s="8">
        <f>SUM(BJ29:CD29)</f>
        <v>64</v>
      </c>
      <c r="CF29" s="9"/>
      <c r="CG29" s="9"/>
      <c r="CH29" s="9"/>
      <c r="CI29" s="9"/>
      <c r="CJ29" s="9"/>
      <c r="CK29" s="9"/>
      <c r="CL29" s="9"/>
      <c r="CM29" s="9"/>
      <c r="CN29" s="9"/>
      <c r="CO29" s="9"/>
      <c r="CP29" s="9"/>
      <c r="CQ29" s="9"/>
      <c r="CR29" s="9"/>
      <c r="CS29" s="9"/>
      <c r="CT29" s="9"/>
      <c r="CU29" s="9"/>
      <c r="CV29" s="9"/>
      <c r="CW29" s="9"/>
      <c r="CX29" s="9"/>
      <c r="CY29" s="9"/>
      <c r="CZ29" s="9"/>
      <c r="DA29" s="8"/>
      <c r="DB29" s="56">
        <v>8</v>
      </c>
      <c r="DC29" s="57">
        <v>6</v>
      </c>
      <c r="DD29" s="57">
        <v>5</v>
      </c>
      <c r="DE29" s="57">
        <v>6</v>
      </c>
      <c r="DF29" s="57">
        <v>7</v>
      </c>
      <c r="DG29" s="57" t="s">
        <v>226</v>
      </c>
      <c r="DH29" s="57">
        <v>9</v>
      </c>
      <c r="DI29" s="57">
        <v>8</v>
      </c>
      <c r="DJ29" s="57">
        <v>7</v>
      </c>
      <c r="DK29" s="57" t="s">
        <v>226</v>
      </c>
      <c r="DL29" s="57" t="s">
        <v>226</v>
      </c>
      <c r="DM29" s="57" t="s">
        <v>226</v>
      </c>
      <c r="DN29" s="57" t="s">
        <v>226</v>
      </c>
      <c r="DO29" s="57" t="s">
        <v>226</v>
      </c>
      <c r="DP29" s="57" t="s">
        <v>226</v>
      </c>
      <c r="DQ29" s="57" t="s">
        <v>226</v>
      </c>
      <c r="DR29" s="57" t="s">
        <v>226</v>
      </c>
      <c r="DS29" s="57" t="s">
        <v>226</v>
      </c>
      <c r="DT29" s="61" t="s">
        <v>226</v>
      </c>
      <c r="DU29" s="61" t="s">
        <v>226</v>
      </c>
      <c r="DV29" s="61" t="s">
        <v>226</v>
      </c>
      <c r="DW29" s="8">
        <f>SUM(DB29:DV29)</f>
        <v>56</v>
      </c>
      <c r="DX29" s="9">
        <v>10</v>
      </c>
      <c r="DY29" s="9">
        <v>9</v>
      </c>
      <c r="DZ29" s="9">
        <v>5</v>
      </c>
      <c r="EA29" s="9">
        <v>8</v>
      </c>
      <c r="EB29" s="9">
        <v>8</v>
      </c>
      <c r="EC29" s="9">
        <v>10</v>
      </c>
      <c r="ED29" s="9">
        <v>10</v>
      </c>
      <c r="EE29" s="9">
        <v>10</v>
      </c>
      <c r="EF29" s="9">
        <v>10</v>
      </c>
      <c r="EG29" s="9">
        <v>0</v>
      </c>
      <c r="EH29" s="9">
        <v>0</v>
      </c>
      <c r="EI29" s="9">
        <v>0</v>
      </c>
      <c r="EJ29" s="9">
        <v>0</v>
      </c>
      <c r="EK29" s="9">
        <v>0</v>
      </c>
      <c r="EL29" s="9">
        <v>0</v>
      </c>
      <c r="EM29" s="9">
        <v>0</v>
      </c>
      <c r="EN29" s="9">
        <v>0</v>
      </c>
      <c r="EO29" s="9">
        <v>0</v>
      </c>
      <c r="EP29" s="5">
        <v>0</v>
      </c>
      <c r="EQ29" s="5">
        <v>0</v>
      </c>
      <c r="ER29" s="5">
        <v>0</v>
      </c>
      <c r="ES29" s="8">
        <f>SUM(DX29:ER29)</f>
        <v>80</v>
      </c>
      <c r="ET29" s="9">
        <v>10</v>
      </c>
      <c r="EU29" s="9" t="s">
        <v>182</v>
      </c>
      <c r="EV29" s="9">
        <v>5</v>
      </c>
      <c r="EW29" s="9">
        <v>4</v>
      </c>
      <c r="EX29" s="9">
        <v>5</v>
      </c>
      <c r="EY29" s="9">
        <v>10</v>
      </c>
      <c r="EZ29" s="9">
        <v>10</v>
      </c>
      <c r="FA29" s="9">
        <v>10</v>
      </c>
      <c r="FB29" s="9">
        <v>10</v>
      </c>
      <c r="FC29" s="9"/>
      <c r="FD29" s="9"/>
      <c r="FE29" s="9"/>
      <c r="FF29" s="9"/>
      <c r="FG29" s="9"/>
      <c r="FH29" s="9"/>
      <c r="FI29" s="9"/>
      <c r="FJ29" s="9"/>
      <c r="FK29" s="9"/>
      <c r="FL29" s="9"/>
      <c r="FM29" s="9"/>
      <c r="FN29" s="9"/>
      <c r="FO29" s="8">
        <f>SUM(ET29:FN29)</f>
        <v>64</v>
      </c>
      <c r="FP29" s="62">
        <f>(FO29+ES29+DW29+CE29+BI29+AM29)/6</f>
        <v>65.166666666666671</v>
      </c>
    </row>
    <row r="30" spans="1:172" s="3" customFormat="1" ht="43.2" x14ac:dyDescent="0.3">
      <c r="B30" s="23" t="s">
        <v>130</v>
      </c>
      <c r="C30" s="19" t="s">
        <v>83</v>
      </c>
      <c r="D30" s="22" t="s">
        <v>107</v>
      </c>
      <c r="E30" s="25" t="s">
        <v>131</v>
      </c>
      <c r="F30" s="39" t="s">
        <v>52</v>
      </c>
      <c r="G30" s="71">
        <f t="shared" si="9"/>
        <v>50000</v>
      </c>
      <c r="H30" s="71">
        <v>40000</v>
      </c>
      <c r="I30" s="71">
        <f t="shared" si="10"/>
        <v>10000</v>
      </c>
      <c r="J30" s="71"/>
      <c r="K30" s="75" t="s">
        <v>181</v>
      </c>
      <c r="L30" s="47" t="s">
        <v>132</v>
      </c>
      <c r="O30" s="4"/>
      <c r="P30" s="4" t="s">
        <v>205</v>
      </c>
      <c r="Q30" s="52" t="s">
        <v>215</v>
      </c>
      <c r="R30" s="5">
        <v>10</v>
      </c>
      <c r="S30" s="5">
        <v>0</v>
      </c>
      <c r="T30" s="5">
        <v>5</v>
      </c>
      <c r="U30" s="5">
        <v>0</v>
      </c>
      <c r="V30" s="5">
        <v>10</v>
      </c>
      <c r="W30" s="6">
        <v>0</v>
      </c>
      <c r="X30" s="5">
        <v>0</v>
      </c>
      <c r="Y30" s="5">
        <v>0</v>
      </c>
      <c r="Z30" s="5">
        <v>0</v>
      </c>
      <c r="AA30" s="5">
        <v>0</v>
      </c>
      <c r="AB30" s="5">
        <v>0</v>
      </c>
      <c r="AC30" s="5">
        <v>0</v>
      </c>
      <c r="AD30" s="5">
        <v>0</v>
      </c>
      <c r="AE30" s="5">
        <v>0</v>
      </c>
      <c r="AF30" s="5">
        <v>0</v>
      </c>
      <c r="AG30" s="5">
        <v>10</v>
      </c>
      <c r="AH30" s="5">
        <v>10</v>
      </c>
      <c r="AI30" s="5">
        <v>10</v>
      </c>
      <c r="AJ30" s="5">
        <v>0</v>
      </c>
      <c r="AK30" s="5">
        <v>0</v>
      </c>
      <c r="AL30" s="5">
        <v>0</v>
      </c>
      <c r="AM30" s="8">
        <f t="shared" si="11"/>
        <v>55</v>
      </c>
      <c r="AN30" s="48">
        <v>10</v>
      </c>
      <c r="AO30" s="48">
        <v>10</v>
      </c>
      <c r="AP30" s="48">
        <v>5</v>
      </c>
      <c r="AQ30" s="48">
        <v>0</v>
      </c>
      <c r="AR30" s="48">
        <v>9</v>
      </c>
      <c r="AS30" s="66">
        <v>0</v>
      </c>
      <c r="AT30" s="48">
        <v>0</v>
      </c>
      <c r="AU30" s="48">
        <v>0</v>
      </c>
      <c r="AV30" s="48">
        <v>0</v>
      </c>
      <c r="AW30" s="48">
        <v>0</v>
      </c>
      <c r="AX30" s="48">
        <v>0</v>
      </c>
      <c r="AY30" s="48">
        <v>0</v>
      </c>
      <c r="AZ30" s="48">
        <v>0</v>
      </c>
      <c r="BA30" s="48">
        <v>0</v>
      </c>
      <c r="BB30" s="48">
        <v>0</v>
      </c>
      <c r="BC30" s="48">
        <v>10</v>
      </c>
      <c r="BD30" s="48">
        <v>10</v>
      </c>
      <c r="BE30" s="48">
        <v>10</v>
      </c>
      <c r="BF30" s="48">
        <v>0</v>
      </c>
      <c r="BG30" s="48">
        <v>0</v>
      </c>
      <c r="BH30" s="48">
        <v>0</v>
      </c>
      <c r="BI30" s="49">
        <f t="shared" si="12"/>
        <v>64</v>
      </c>
      <c r="BJ30" s="5">
        <v>9</v>
      </c>
      <c r="BK30" s="53"/>
      <c r="BL30" s="5">
        <v>3</v>
      </c>
      <c r="BM30" s="5">
        <v>0</v>
      </c>
      <c r="BN30" s="5">
        <v>8</v>
      </c>
      <c r="BO30" s="6"/>
      <c r="BP30" s="5"/>
      <c r="BQ30" s="5"/>
      <c r="BR30" s="5"/>
      <c r="BS30" s="7"/>
      <c r="BT30" s="7"/>
      <c r="BU30" s="7"/>
      <c r="BV30" s="7"/>
      <c r="BW30" s="7"/>
      <c r="BX30" s="7"/>
      <c r="BY30" s="5">
        <v>9</v>
      </c>
      <c r="BZ30" s="5">
        <v>8</v>
      </c>
      <c r="CA30" s="5">
        <v>8</v>
      </c>
      <c r="CB30" s="7"/>
      <c r="CC30" s="7"/>
      <c r="CD30" s="7"/>
      <c r="CE30" s="8">
        <f t="shared" si="13"/>
        <v>45</v>
      </c>
      <c r="CF30" s="9"/>
      <c r="CG30" s="9"/>
      <c r="CH30" s="9"/>
      <c r="CI30" s="9"/>
      <c r="CJ30" s="9"/>
      <c r="CK30" s="9"/>
      <c r="CL30" s="9"/>
      <c r="CM30" s="9"/>
      <c r="CN30" s="9"/>
      <c r="CO30" s="9"/>
      <c r="CP30" s="9"/>
      <c r="CQ30" s="9"/>
      <c r="CR30" s="9"/>
      <c r="CS30" s="9"/>
      <c r="CT30" s="9"/>
      <c r="CU30" s="9"/>
      <c r="CV30" s="9"/>
      <c r="CW30" s="9"/>
      <c r="CX30" s="9"/>
      <c r="CY30" s="9"/>
      <c r="CZ30" s="9"/>
      <c r="DA30" s="8"/>
      <c r="DB30" s="56">
        <v>9</v>
      </c>
      <c r="DC30" s="56">
        <v>5</v>
      </c>
      <c r="DD30" s="56">
        <v>5</v>
      </c>
      <c r="DE30" s="56">
        <v>5</v>
      </c>
      <c r="DF30" s="56">
        <v>8</v>
      </c>
      <c r="DG30" s="56" t="s">
        <v>226</v>
      </c>
      <c r="DH30" s="56">
        <v>9</v>
      </c>
      <c r="DI30" s="56">
        <v>9</v>
      </c>
      <c r="DJ30" s="56">
        <v>9</v>
      </c>
      <c r="DK30" s="56" t="s">
        <v>226</v>
      </c>
      <c r="DL30" s="56" t="s">
        <v>226</v>
      </c>
      <c r="DM30" s="56" t="s">
        <v>226</v>
      </c>
      <c r="DN30" s="56" t="s">
        <v>226</v>
      </c>
      <c r="DO30" s="56" t="s">
        <v>226</v>
      </c>
      <c r="DP30" s="56" t="s">
        <v>226</v>
      </c>
      <c r="DQ30" s="56" t="s">
        <v>226</v>
      </c>
      <c r="DR30" s="56" t="s">
        <v>226</v>
      </c>
      <c r="DS30" s="56" t="s">
        <v>226</v>
      </c>
      <c r="DT30" s="61" t="s">
        <v>226</v>
      </c>
      <c r="DU30" s="61" t="s">
        <v>226</v>
      </c>
      <c r="DV30" s="61" t="s">
        <v>226</v>
      </c>
      <c r="DW30" s="8">
        <f t="shared" si="14"/>
        <v>59</v>
      </c>
      <c r="DX30" s="9">
        <v>10</v>
      </c>
      <c r="DY30" s="9">
        <v>0</v>
      </c>
      <c r="DZ30" s="9">
        <v>5</v>
      </c>
      <c r="EA30" s="9">
        <v>8</v>
      </c>
      <c r="EB30" s="9">
        <v>10</v>
      </c>
      <c r="EC30" s="9">
        <v>0</v>
      </c>
      <c r="ED30" s="9">
        <v>0</v>
      </c>
      <c r="EE30" s="9">
        <v>0</v>
      </c>
      <c r="EF30" s="9">
        <v>0</v>
      </c>
      <c r="EG30" s="9">
        <v>0</v>
      </c>
      <c r="EH30" s="9">
        <v>0</v>
      </c>
      <c r="EI30" s="9">
        <v>0</v>
      </c>
      <c r="EJ30" s="9">
        <v>0</v>
      </c>
      <c r="EK30" s="9">
        <v>0</v>
      </c>
      <c r="EL30" s="9">
        <v>0</v>
      </c>
      <c r="EM30" s="9">
        <v>10</v>
      </c>
      <c r="EN30" s="9">
        <v>10</v>
      </c>
      <c r="EO30" s="9">
        <v>10</v>
      </c>
      <c r="EP30" s="7">
        <v>0</v>
      </c>
      <c r="EQ30" s="7">
        <v>0</v>
      </c>
      <c r="ER30" s="7">
        <v>0</v>
      </c>
      <c r="ES30" s="8">
        <f t="shared" si="15"/>
        <v>63</v>
      </c>
      <c r="ET30" s="9">
        <v>10</v>
      </c>
      <c r="EU30" s="9" t="s">
        <v>182</v>
      </c>
      <c r="EV30" s="9">
        <v>3</v>
      </c>
      <c r="EW30" s="9">
        <v>0</v>
      </c>
      <c r="EX30" s="9">
        <v>10</v>
      </c>
      <c r="EY30" s="9">
        <v>0</v>
      </c>
      <c r="EZ30" s="9"/>
      <c r="FA30" s="9"/>
      <c r="FB30" s="9"/>
      <c r="FC30" s="9"/>
      <c r="FD30" s="9"/>
      <c r="FE30" s="9"/>
      <c r="FF30" s="9"/>
      <c r="FG30" s="9"/>
      <c r="FH30" s="9"/>
      <c r="FI30" s="9">
        <v>10</v>
      </c>
      <c r="FJ30" s="9">
        <v>10</v>
      </c>
      <c r="FK30" s="9">
        <v>10</v>
      </c>
      <c r="FL30" s="9"/>
      <c r="FM30" s="9"/>
      <c r="FN30" s="9"/>
      <c r="FO30" s="8">
        <f t="shared" si="16"/>
        <v>53</v>
      </c>
      <c r="FP30" s="62">
        <f t="shared" si="17"/>
        <v>56.5</v>
      </c>
    </row>
    <row r="31" spans="1:172" s="3" customFormat="1" ht="57.6" x14ac:dyDescent="0.3">
      <c r="B31" s="23" t="s">
        <v>133</v>
      </c>
      <c r="C31" s="19" t="s">
        <v>83</v>
      </c>
      <c r="D31" s="22" t="s">
        <v>107</v>
      </c>
      <c r="E31" s="25" t="s">
        <v>134</v>
      </c>
      <c r="F31" s="39" t="s">
        <v>52</v>
      </c>
      <c r="G31" s="71">
        <f t="shared" si="9"/>
        <v>40000</v>
      </c>
      <c r="H31" s="71">
        <v>32000</v>
      </c>
      <c r="I31" s="71">
        <f t="shared" si="10"/>
        <v>8000</v>
      </c>
      <c r="J31" s="71"/>
      <c r="K31" s="75" t="s">
        <v>214</v>
      </c>
      <c r="L31" s="47" t="s">
        <v>135</v>
      </c>
      <c r="O31" s="4"/>
      <c r="P31" s="4" t="s">
        <v>206</v>
      </c>
      <c r="Q31" s="52" t="s">
        <v>220</v>
      </c>
      <c r="R31" s="5">
        <v>10</v>
      </c>
      <c r="S31" s="5">
        <v>0</v>
      </c>
      <c r="T31" s="5">
        <v>5</v>
      </c>
      <c r="U31" s="5">
        <v>0</v>
      </c>
      <c r="V31" s="5">
        <v>10</v>
      </c>
      <c r="W31" s="6">
        <v>0</v>
      </c>
      <c r="X31" s="5">
        <v>0</v>
      </c>
      <c r="Y31" s="5">
        <v>0</v>
      </c>
      <c r="Z31" s="5">
        <v>0</v>
      </c>
      <c r="AA31" s="5">
        <v>0</v>
      </c>
      <c r="AB31" s="5">
        <v>0</v>
      </c>
      <c r="AC31" s="5">
        <v>0</v>
      </c>
      <c r="AD31" s="5">
        <v>0</v>
      </c>
      <c r="AE31" s="5">
        <v>0</v>
      </c>
      <c r="AF31" s="5">
        <v>0</v>
      </c>
      <c r="AG31" s="5">
        <v>10</v>
      </c>
      <c r="AH31" s="5">
        <v>10</v>
      </c>
      <c r="AI31" s="5">
        <v>10</v>
      </c>
      <c r="AJ31" s="5">
        <v>0</v>
      </c>
      <c r="AK31" s="5">
        <v>0</v>
      </c>
      <c r="AL31" s="5">
        <v>0</v>
      </c>
      <c r="AM31" s="8">
        <f t="shared" si="11"/>
        <v>55</v>
      </c>
      <c r="AN31" s="48">
        <v>10</v>
      </c>
      <c r="AO31" s="48">
        <v>10</v>
      </c>
      <c r="AP31" s="48">
        <v>5</v>
      </c>
      <c r="AQ31" s="48">
        <v>8</v>
      </c>
      <c r="AR31" s="48">
        <v>9</v>
      </c>
      <c r="AS31" s="66">
        <v>0</v>
      </c>
      <c r="AT31" s="48">
        <v>0</v>
      </c>
      <c r="AU31" s="48">
        <v>0</v>
      </c>
      <c r="AV31" s="48">
        <v>0</v>
      </c>
      <c r="AW31" s="48">
        <v>0</v>
      </c>
      <c r="AX31" s="48">
        <v>0</v>
      </c>
      <c r="AY31" s="48">
        <v>0</v>
      </c>
      <c r="AZ31" s="48">
        <v>0</v>
      </c>
      <c r="BA31" s="48">
        <v>0</v>
      </c>
      <c r="BB31" s="48">
        <v>0</v>
      </c>
      <c r="BC31" s="48">
        <v>10</v>
      </c>
      <c r="BD31" s="48">
        <v>10</v>
      </c>
      <c r="BE31" s="48">
        <v>10</v>
      </c>
      <c r="BF31" s="48">
        <v>0</v>
      </c>
      <c r="BG31" s="48">
        <v>0</v>
      </c>
      <c r="BH31" s="48">
        <v>0</v>
      </c>
      <c r="BI31" s="49">
        <f t="shared" si="12"/>
        <v>72</v>
      </c>
      <c r="BJ31" s="5">
        <v>8</v>
      </c>
      <c r="BK31" s="53"/>
      <c r="BL31" s="5">
        <v>4</v>
      </c>
      <c r="BM31" s="5">
        <v>10</v>
      </c>
      <c r="BN31" s="5">
        <v>8</v>
      </c>
      <c r="BO31" s="6"/>
      <c r="BP31" s="5"/>
      <c r="BQ31" s="5"/>
      <c r="BR31" s="5"/>
      <c r="BS31" s="5"/>
      <c r="BT31" s="5"/>
      <c r="BU31" s="5"/>
      <c r="BV31" s="5"/>
      <c r="BW31" s="5"/>
      <c r="BX31" s="5"/>
      <c r="BY31" s="5">
        <v>8</v>
      </c>
      <c r="BZ31" s="5">
        <v>8</v>
      </c>
      <c r="CA31" s="5">
        <v>8</v>
      </c>
      <c r="CB31" s="5"/>
      <c r="CC31" s="5"/>
      <c r="CD31" s="5"/>
      <c r="CE31" s="8">
        <f t="shared" si="13"/>
        <v>54</v>
      </c>
      <c r="CF31" s="9"/>
      <c r="CG31" s="9"/>
      <c r="CH31" s="9"/>
      <c r="CI31" s="9"/>
      <c r="CJ31" s="9"/>
      <c r="CK31" s="9"/>
      <c r="CL31" s="9"/>
      <c r="CM31" s="9"/>
      <c r="CN31" s="9"/>
      <c r="CO31" s="9"/>
      <c r="CP31" s="9"/>
      <c r="CQ31" s="9"/>
      <c r="CR31" s="9"/>
      <c r="CS31" s="9"/>
      <c r="CT31" s="9"/>
      <c r="CU31" s="9"/>
      <c r="CV31" s="9"/>
      <c r="CW31" s="9"/>
      <c r="CX31" s="9"/>
      <c r="CY31" s="9"/>
      <c r="CZ31" s="9"/>
      <c r="DA31" s="8"/>
      <c r="DB31" s="56">
        <v>9</v>
      </c>
      <c r="DC31" s="56">
        <v>5</v>
      </c>
      <c r="DD31" s="56">
        <v>5</v>
      </c>
      <c r="DE31" s="56">
        <v>9</v>
      </c>
      <c r="DF31" s="56">
        <v>8</v>
      </c>
      <c r="DG31" s="56" t="s">
        <v>226</v>
      </c>
      <c r="DH31" s="56">
        <v>9</v>
      </c>
      <c r="DI31" s="56">
        <v>7</v>
      </c>
      <c r="DJ31" s="56">
        <v>7</v>
      </c>
      <c r="DK31" s="56" t="s">
        <v>226</v>
      </c>
      <c r="DL31" s="56" t="s">
        <v>226</v>
      </c>
      <c r="DM31" s="56" t="s">
        <v>226</v>
      </c>
      <c r="DN31" s="56" t="s">
        <v>226</v>
      </c>
      <c r="DO31" s="56" t="s">
        <v>226</v>
      </c>
      <c r="DP31" s="56" t="s">
        <v>226</v>
      </c>
      <c r="DQ31" s="56" t="s">
        <v>226</v>
      </c>
      <c r="DR31" s="56" t="s">
        <v>226</v>
      </c>
      <c r="DS31" s="56" t="s">
        <v>226</v>
      </c>
      <c r="DT31" s="61" t="s">
        <v>226</v>
      </c>
      <c r="DU31" s="61" t="s">
        <v>226</v>
      </c>
      <c r="DV31" s="61" t="s">
        <v>226</v>
      </c>
      <c r="DW31" s="8">
        <f t="shared" si="14"/>
        <v>59</v>
      </c>
      <c r="DX31" s="9">
        <v>10</v>
      </c>
      <c r="DY31" s="9">
        <v>0</v>
      </c>
      <c r="DZ31" s="9">
        <v>5</v>
      </c>
      <c r="EA31" s="9">
        <v>8</v>
      </c>
      <c r="EB31" s="9">
        <v>10</v>
      </c>
      <c r="EC31" s="9">
        <v>0</v>
      </c>
      <c r="ED31" s="9">
        <v>0</v>
      </c>
      <c r="EE31" s="9">
        <v>0</v>
      </c>
      <c r="EF31" s="9">
        <v>0</v>
      </c>
      <c r="EG31" s="9">
        <v>0</v>
      </c>
      <c r="EH31" s="9">
        <v>0</v>
      </c>
      <c r="EI31" s="9">
        <v>0</v>
      </c>
      <c r="EJ31" s="9">
        <v>0</v>
      </c>
      <c r="EK31" s="9">
        <v>0</v>
      </c>
      <c r="EL31" s="9">
        <v>0</v>
      </c>
      <c r="EM31" s="9">
        <v>10</v>
      </c>
      <c r="EN31" s="9">
        <v>10</v>
      </c>
      <c r="EO31" s="9">
        <v>10</v>
      </c>
      <c r="EP31" s="5">
        <v>0</v>
      </c>
      <c r="EQ31" s="5">
        <v>0</v>
      </c>
      <c r="ER31" s="5">
        <v>0</v>
      </c>
      <c r="ES31" s="8">
        <f t="shared" si="15"/>
        <v>63</v>
      </c>
      <c r="ET31" s="9" t="s">
        <v>182</v>
      </c>
      <c r="EU31" s="9" t="s">
        <v>182</v>
      </c>
      <c r="EV31" s="9" t="s">
        <v>182</v>
      </c>
      <c r="EW31" s="9" t="s">
        <v>182</v>
      </c>
      <c r="EX31" s="9" t="s">
        <v>182</v>
      </c>
      <c r="EY31" s="9">
        <v>0</v>
      </c>
      <c r="EZ31" s="9"/>
      <c r="FA31" s="9"/>
      <c r="FB31" s="9"/>
      <c r="FC31" s="9"/>
      <c r="FD31" s="9"/>
      <c r="FE31" s="9"/>
      <c r="FF31" s="9"/>
      <c r="FG31" s="9"/>
      <c r="FH31" s="9"/>
      <c r="FI31" s="9" t="s">
        <v>182</v>
      </c>
      <c r="FJ31" s="9" t="s">
        <v>182</v>
      </c>
      <c r="FK31" s="9" t="s">
        <v>182</v>
      </c>
      <c r="FL31" s="9"/>
      <c r="FM31" s="9"/>
      <c r="FN31" s="9"/>
      <c r="FO31" s="8">
        <f t="shared" si="16"/>
        <v>0</v>
      </c>
      <c r="FP31" s="62">
        <f t="shared" si="17"/>
        <v>50.5</v>
      </c>
    </row>
    <row r="32" spans="1:172" s="3" customFormat="1" ht="43.2" x14ac:dyDescent="0.3">
      <c r="B32" s="23" t="s">
        <v>136</v>
      </c>
      <c r="C32" s="19" t="s">
        <v>83</v>
      </c>
      <c r="D32" s="22" t="s">
        <v>107</v>
      </c>
      <c r="E32" s="25" t="s">
        <v>137</v>
      </c>
      <c r="F32" s="39" t="s">
        <v>52</v>
      </c>
      <c r="G32" s="71">
        <f t="shared" si="9"/>
        <v>50000</v>
      </c>
      <c r="H32" s="71">
        <v>40000</v>
      </c>
      <c r="I32" s="71">
        <f t="shared" si="10"/>
        <v>10000</v>
      </c>
      <c r="J32" s="71"/>
      <c r="K32" s="75" t="s">
        <v>183</v>
      </c>
      <c r="L32" s="47" t="s">
        <v>138</v>
      </c>
      <c r="O32" s="4"/>
      <c r="P32" s="3" t="s">
        <v>207</v>
      </c>
      <c r="Q32" s="52" t="s">
        <v>215</v>
      </c>
      <c r="R32" s="5">
        <v>8</v>
      </c>
      <c r="S32" s="5">
        <v>0</v>
      </c>
      <c r="T32" s="5">
        <v>10</v>
      </c>
      <c r="U32" s="5">
        <v>4</v>
      </c>
      <c r="V32" s="5">
        <v>6</v>
      </c>
      <c r="W32" s="6">
        <v>0</v>
      </c>
      <c r="X32" s="5">
        <v>0</v>
      </c>
      <c r="Y32" s="5">
        <v>0</v>
      </c>
      <c r="Z32" s="5">
        <v>0</v>
      </c>
      <c r="AA32" s="5">
        <v>0</v>
      </c>
      <c r="AB32" s="5">
        <v>0</v>
      </c>
      <c r="AC32" s="5">
        <v>0</v>
      </c>
      <c r="AD32" s="5">
        <v>0</v>
      </c>
      <c r="AE32" s="5">
        <v>0</v>
      </c>
      <c r="AF32" s="5">
        <v>0</v>
      </c>
      <c r="AG32" s="5">
        <v>10</v>
      </c>
      <c r="AH32" s="5">
        <v>7</v>
      </c>
      <c r="AI32" s="5">
        <v>5</v>
      </c>
      <c r="AJ32" s="5">
        <v>0</v>
      </c>
      <c r="AK32" s="5">
        <v>0</v>
      </c>
      <c r="AL32" s="5">
        <v>0</v>
      </c>
      <c r="AM32" s="8">
        <f t="shared" si="11"/>
        <v>50</v>
      </c>
      <c r="AN32" s="48">
        <v>9</v>
      </c>
      <c r="AO32" s="48">
        <v>10</v>
      </c>
      <c r="AP32" s="48">
        <v>4</v>
      </c>
      <c r="AQ32" s="48">
        <v>8</v>
      </c>
      <c r="AR32" s="48">
        <v>8</v>
      </c>
      <c r="AS32" s="66">
        <v>0</v>
      </c>
      <c r="AT32" s="48">
        <v>0</v>
      </c>
      <c r="AU32" s="48">
        <v>0</v>
      </c>
      <c r="AV32" s="48">
        <v>0</v>
      </c>
      <c r="AW32" s="48">
        <v>0</v>
      </c>
      <c r="AX32" s="48">
        <v>0</v>
      </c>
      <c r="AY32" s="48">
        <v>0</v>
      </c>
      <c r="AZ32" s="48">
        <v>0</v>
      </c>
      <c r="BA32" s="48">
        <v>0</v>
      </c>
      <c r="BB32" s="48">
        <v>0</v>
      </c>
      <c r="BC32" s="48">
        <v>9</v>
      </c>
      <c r="BD32" s="48">
        <v>8</v>
      </c>
      <c r="BE32" s="48">
        <v>10</v>
      </c>
      <c r="BF32" s="48">
        <v>0</v>
      </c>
      <c r="BG32" s="48">
        <v>0</v>
      </c>
      <c r="BH32" s="48">
        <v>0</v>
      </c>
      <c r="BI32" s="49">
        <f t="shared" si="12"/>
        <v>66</v>
      </c>
      <c r="BJ32" s="5">
        <v>9</v>
      </c>
      <c r="BK32" s="53"/>
      <c r="BL32" s="5">
        <v>4</v>
      </c>
      <c r="BM32" s="5">
        <v>10</v>
      </c>
      <c r="BN32" s="5">
        <v>8</v>
      </c>
      <c r="BO32" s="6"/>
      <c r="BP32" s="5"/>
      <c r="BQ32" s="5"/>
      <c r="BR32" s="5"/>
      <c r="BS32" s="5"/>
      <c r="BT32" s="5"/>
      <c r="BU32" s="5"/>
      <c r="BV32" s="5"/>
      <c r="BW32" s="5"/>
      <c r="BX32" s="5"/>
      <c r="BY32" s="5">
        <v>9</v>
      </c>
      <c r="BZ32" s="5">
        <v>8</v>
      </c>
      <c r="CA32" s="5">
        <v>8</v>
      </c>
      <c r="CB32" s="5"/>
      <c r="CC32" s="5"/>
      <c r="CD32" s="5"/>
      <c r="CE32" s="8">
        <f t="shared" si="13"/>
        <v>56</v>
      </c>
      <c r="CF32" s="9"/>
      <c r="CG32" s="5"/>
      <c r="CH32" s="9"/>
      <c r="CI32" s="9"/>
      <c r="CJ32" s="9"/>
      <c r="CK32" s="9"/>
      <c r="CL32" s="9"/>
      <c r="CM32" s="9"/>
      <c r="CN32" s="9"/>
      <c r="CO32" s="9"/>
      <c r="CP32" s="9"/>
      <c r="CQ32" s="9"/>
      <c r="CR32" s="9"/>
      <c r="CS32" s="9"/>
      <c r="CT32" s="9"/>
      <c r="CU32" s="9"/>
      <c r="CV32" s="9"/>
      <c r="CW32" s="9"/>
      <c r="CX32" s="9"/>
      <c r="CY32" s="9"/>
      <c r="CZ32" s="9"/>
      <c r="DA32" s="8"/>
      <c r="DB32" s="56">
        <v>9</v>
      </c>
      <c r="DC32" s="61">
        <v>9</v>
      </c>
      <c r="DD32" s="56">
        <v>5</v>
      </c>
      <c r="DE32" s="56">
        <v>8</v>
      </c>
      <c r="DF32" s="56">
        <v>8</v>
      </c>
      <c r="DG32" s="56" t="s">
        <v>226</v>
      </c>
      <c r="DH32" s="56">
        <v>7</v>
      </c>
      <c r="DI32" s="56">
        <v>8</v>
      </c>
      <c r="DJ32" s="56">
        <v>7</v>
      </c>
      <c r="DK32" s="61" t="s">
        <v>226</v>
      </c>
      <c r="DL32" s="61" t="s">
        <v>226</v>
      </c>
      <c r="DM32" s="61" t="s">
        <v>226</v>
      </c>
      <c r="DN32" s="61" t="s">
        <v>226</v>
      </c>
      <c r="DO32" s="61" t="s">
        <v>226</v>
      </c>
      <c r="DP32" s="61" t="s">
        <v>226</v>
      </c>
      <c r="DQ32" s="61" t="s">
        <v>226</v>
      </c>
      <c r="DR32" s="61" t="s">
        <v>226</v>
      </c>
      <c r="DS32" s="61" t="s">
        <v>226</v>
      </c>
      <c r="DT32" s="61" t="s">
        <v>226</v>
      </c>
      <c r="DU32" s="61" t="s">
        <v>226</v>
      </c>
      <c r="DV32" s="61" t="s">
        <v>226</v>
      </c>
      <c r="DW32" s="8">
        <f t="shared" si="14"/>
        <v>61</v>
      </c>
      <c r="DX32" s="9">
        <v>10</v>
      </c>
      <c r="DY32" s="5">
        <v>0</v>
      </c>
      <c r="DZ32" s="9">
        <v>5</v>
      </c>
      <c r="EA32" s="9">
        <v>8</v>
      </c>
      <c r="EB32" s="9">
        <v>10</v>
      </c>
      <c r="EC32" s="9">
        <v>0</v>
      </c>
      <c r="ED32" s="9">
        <v>0</v>
      </c>
      <c r="EE32" s="9">
        <v>0</v>
      </c>
      <c r="EF32" s="9">
        <v>0</v>
      </c>
      <c r="EG32" s="5">
        <v>0</v>
      </c>
      <c r="EH32" s="5">
        <v>0</v>
      </c>
      <c r="EI32" s="5">
        <v>0</v>
      </c>
      <c r="EJ32" s="5">
        <v>0</v>
      </c>
      <c r="EK32" s="5">
        <v>0</v>
      </c>
      <c r="EL32" s="5">
        <v>0</v>
      </c>
      <c r="EM32" s="5">
        <v>10</v>
      </c>
      <c r="EN32" s="5">
        <v>10</v>
      </c>
      <c r="EO32" s="5">
        <v>10</v>
      </c>
      <c r="EP32" s="5">
        <v>0</v>
      </c>
      <c r="EQ32" s="5">
        <v>0</v>
      </c>
      <c r="ER32" s="5">
        <v>0</v>
      </c>
      <c r="ES32" s="8">
        <f t="shared" si="15"/>
        <v>63</v>
      </c>
      <c r="ET32" s="5">
        <v>10</v>
      </c>
      <c r="EU32" s="5" t="s">
        <v>182</v>
      </c>
      <c r="EV32" s="5">
        <v>5</v>
      </c>
      <c r="EW32" s="5">
        <v>10</v>
      </c>
      <c r="EX32" s="5">
        <v>5</v>
      </c>
      <c r="EY32" s="5">
        <v>0</v>
      </c>
      <c r="EZ32" s="5"/>
      <c r="FA32" s="5"/>
      <c r="FB32" s="5"/>
      <c r="FC32" s="5"/>
      <c r="FD32" s="5"/>
      <c r="FE32" s="5"/>
      <c r="FF32" s="5"/>
      <c r="FG32" s="5"/>
      <c r="FH32" s="5"/>
      <c r="FI32" s="5">
        <v>10</v>
      </c>
      <c r="FJ32" s="5">
        <v>10</v>
      </c>
      <c r="FK32" s="5">
        <v>8</v>
      </c>
      <c r="FL32" s="5"/>
      <c r="FM32" s="5"/>
      <c r="FN32" s="5"/>
      <c r="FO32" s="8">
        <f t="shared" si="16"/>
        <v>58</v>
      </c>
      <c r="FP32" s="62">
        <f t="shared" si="17"/>
        <v>59</v>
      </c>
    </row>
    <row r="33" spans="2:172" s="3" customFormat="1" ht="43.2" x14ac:dyDescent="0.3">
      <c r="B33" s="23" t="s">
        <v>69</v>
      </c>
      <c r="C33" s="19" t="s">
        <v>83</v>
      </c>
      <c r="D33" s="22" t="s">
        <v>107</v>
      </c>
      <c r="E33" s="25" t="s">
        <v>139</v>
      </c>
      <c r="F33" s="39" t="s">
        <v>52</v>
      </c>
      <c r="G33" s="71">
        <f t="shared" si="9"/>
        <v>46200</v>
      </c>
      <c r="H33" s="71">
        <v>36960</v>
      </c>
      <c r="I33" s="71">
        <f t="shared" si="10"/>
        <v>9240</v>
      </c>
      <c r="J33" s="71"/>
      <c r="K33" s="75" t="s">
        <v>210</v>
      </c>
      <c r="L33" s="47" t="s">
        <v>140</v>
      </c>
      <c r="O33" s="4"/>
      <c r="P33" s="3" t="s">
        <v>208</v>
      </c>
      <c r="Q33" s="52" t="s">
        <v>215</v>
      </c>
      <c r="R33" s="5">
        <v>5</v>
      </c>
      <c r="S33" s="5">
        <v>0</v>
      </c>
      <c r="T33" s="5">
        <v>6</v>
      </c>
      <c r="U33" s="5">
        <v>2</v>
      </c>
      <c r="V33" s="5">
        <v>10</v>
      </c>
      <c r="W33" s="6">
        <v>0</v>
      </c>
      <c r="X33" s="5">
        <v>0</v>
      </c>
      <c r="Y33" s="5">
        <v>0</v>
      </c>
      <c r="Z33" s="5">
        <v>0</v>
      </c>
      <c r="AA33" s="5">
        <v>0</v>
      </c>
      <c r="AB33" s="5">
        <v>0</v>
      </c>
      <c r="AC33" s="5">
        <v>0</v>
      </c>
      <c r="AD33" s="5">
        <v>0</v>
      </c>
      <c r="AE33" s="5">
        <v>0</v>
      </c>
      <c r="AF33" s="5">
        <v>0</v>
      </c>
      <c r="AG33" s="5">
        <v>10</v>
      </c>
      <c r="AH33" s="5">
        <v>10</v>
      </c>
      <c r="AI33" s="5">
        <v>5</v>
      </c>
      <c r="AJ33" s="5">
        <v>0</v>
      </c>
      <c r="AK33" s="5">
        <v>0</v>
      </c>
      <c r="AL33" s="5">
        <v>0</v>
      </c>
      <c r="AM33" s="8">
        <f t="shared" si="11"/>
        <v>48</v>
      </c>
      <c r="AN33" s="48">
        <v>10</v>
      </c>
      <c r="AO33" s="48">
        <v>10</v>
      </c>
      <c r="AP33" s="48">
        <v>3</v>
      </c>
      <c r="AQ33" s="48">
        <v>8</v>
      </c>
      <c r="AR33" s="48">
        <v>9</v>
      </c>
      <c r="AS33" s="68">
        <v>0</v>
      </c>
      <c r="AT33" s="48">
        <v>0</v>
      </c>
      <c r="AU33" s="48">
        <v>0</v>
      </c>
      <c r="AV33" s="48">
        <v>0</v>
      </c>
      <c r="AW33" s="48">
        <v>0</v>
      </c>
      <c r="AX33" s="48">
        <v>0</v>
      </c>
      <c r="AY33" s="48">
        <v>0</v>
      </c>
      <c r="AZ33" s="48">
        <v>0</v>
      </c>
      <c r="BA33" s="48">
        <v>0</v>
      </c>
      <c r="BB33" s="48">
        <v>0</v>
      </c>
      <c r="BC33" s="48">
        <v>4</v>
      </c>
      <c r="BD33" s="48">
        <v>4</v>
      </c>
      <c r="BE33" s="48">
        <v>10</v>
      </c>
      <c r="BF33" s="48">
        <v>0</v>
      </c>
      <c r="BG33" s="48">
        <v>0</v>
      </c>
      <c r="BH33" s="48">
        <v>0</v>
      </c>
      <c r="BI33" s="49">
        <f t="shared" si="12"/>
        <v>58</v>
      </c>
      <c r="BJ33" s="5">
        <v>9</v>
      </c>
      <c r="BK33" s="53"/>
      <c r="BL33" s="5">
        <v>3</v>
      </c>
      <c r="BM33" s="5">
        <v>8</v>
      </c>
      <c r="BN33" s="5">
        <v>8</v>
      </c>
      <c r="BO33" s="17"/>
      <c r="BP33" s="5"/>
      <c r="BQ33" s="5"/>
      <c r="BR33" s="5"/>
      <c r="BS33" s="5"/>
      <c r="BT33" s="5"/>
      <c r="BU33" s="5"/>
      <c r="BV33" s="5"/>
      <c r="BW33" s="5"/>
      <c r="BX33" s="5"/>
      <c r="BY33" s="5">
        <v>6</v>
      </c>
      <c r="BZ33" s="5">
        <v>6</v>
      </c>
      <c r="CA33" s="5">
        <v>7</v>
      </c>
      <c r="CB33" s="5"/>
      <c r="CC33" s="5"/>
      <c r="CD33" s="5"/>
      <c r="CE33" s="8">
        <f t="shared" si="13"/>
        <v>47</v>
      </c>
      <c r="CF33" s="9"/>
      <c r="CG33" s="9"/>
      <c r="CH33" s="9"/>
      <c r="CI33" s="9"/>
      <c r="CJ33" s="9"/>
      <c r="CK33" s="9"/>
      <c r="CL33" s="9"/>
      <c r="CM33" s="9"/>
      <c r="CN33" s="9"/>
      <c r="CO33" s="9"/>
      <c r="CP33" s="9"/>
      <c r="CQ33" s="9"/>
      <c r="CR33" s="9"/>
      <c r="CS33" s="9"/>
      <c r="CT33" s="9"/>
      <c r="CU33" s="9"/>
      <c r="CV33" s="9"/>
      <c r="CW33" s="9"/>
      <c r="CX33" s="9"/>
      <c r="CY33" s="9"/>
      <c r="CZ33" s="9"/>
      <c r="DA33" s="8"/>
      <c r="DB33" s="56">
        <v>7</v>
      </c>
      <c r="DC33" s="56">
        <v>5</v>
      </c>
      <c r="DD33" s="56">
        <v>5</v>
      </c>
      <c r="DE33" s="56">
        <v>5</v>
      </c>
      <c r="DF33" s="56">
        <v>8</v>
      </c>
      <c r="DG33" s="56" t="s">
        <v>226</v>
      </c>
      <c r="DH33" s="56">
        <v>7</v>
      </c>
      <c r="DI33" s="56">
        <v>7</v>
      </c>
      <c r="DJ33" s="56">
        <v>7</v>
      </c>
      <c r="DK33" s="61" t="s">
        <v>226</v>
      </c>
      <c r="DL33" s="61" t="s">
        <v>226</v>
      </c>
      <c r="DM33" s="61" t="s">
        <v>226</v>
      </c>
      <c r="DN33" s="61" t="s">
        <v>226</v>
      </c>
      <c r="DO33" s="61" t="s">
        <v>226</v>
      </c>
      <c r="DP33" s="61" t="s">
        <v>226</v>
      </c>
      <c r="DQ33" s="61" t="s">
        <v>226</v>
      </c>
      <c r="DR33" s="61" t="s">
        <v>226</v>
      </c>
      <c r="DS33" s="61" t="s">
        <v>226</v>
      </c>
      <c r="DT33" s="61" t="s">
        <v>226</v>
      </c>
      <c r="DU33" s="61" t="s">
        <v>226</v>
      </c>
      <c r="DV33" s="61" t="s">
        <v>226</v>
      </c>
      <c r="DW33" s="8">
        <f t="shared" si="14"/>
        <v>51</v>
      </c>
      <c r="DX33" s="9">
        <v>8</v>
      </c>
      <c r="DY33" s="9">
        <v>0</v>
      </c>
      <c r="DZ33" s="9">
        <v>5</v>
      </c>
      <c r="EA33" s="9">
        <v>8</v>
      </c>
      <c r="EB33" s="9">
        <v>10</v>
      </c>
      <c r="EC33" s="9">
        <v>0</v>
      </c>
      <c r="ED33" s="9">
        <v>0</v>
      </c>
      <c r="EE33" s="9">
        <v>0</v>
      </c>
      <c r="EF33" s="9">
        <v>0</v>
      </c>
      <c r="EG33" s="5">
        <v>0</v>
      </c>
      <c r="EH33" s="5">
        <v>0</v>
      </c>
      <c r="EI33" s="5">
        <v>0</v>
      </c>
      <c r="EJ33" s="5">
        <v>0</v>
      </c>
      <c r="EK33" s="5">
        <v>0</v>
      </c>
      <c r="EL33" s="5">
        <v>0</v>
      </c>
      <c r="EM33" s="5">
        <v>10</v>
      </c>
      <c r="EN33" s="5">
        <v>10</v>
      </c>
      <c r="EO33" s="5">
        <v>10</v>
      </c>
      <c r="EP33" s="5">
        <v>0</v>
      </c>
      <c r="EQ33" s="5">
        <v>0</v>
      </c>
      <c r="ER33" s="5">
        <v>0</v>
      </c>
      <c r="ES33" s="8">
        <f t="shared" si="15"/>
        <v>61</v>
      </c>
      <c r="ET33" s="9">
        <v>10</v>
      </c>
      <c r="EU33" s="9" t="s">
        <v>182</v>
      </c>
      <c r="EV33" s="9">
        <v>3</v>
      </c>
      <c r="EW33" s="9">
        <v>8</v>
      </c>
      <c r="EX33" s="9">
        <v>10</v>
      </c>
      <c r="EY33" s="9">
        <v>0</v>
      </c>
      <c r="EZ33" s="9"/>
      <c r="FA33" s="9"/>
      <c r="FB33" s="9"/>
      <c r="FC33" s="9"/>
      <c r="FD33" s="9"/>
      <c r="FE33" s="9"/>
      <c r="FF33" s="9"/>
      <c r="FG33" s="9"/>
      <c r="FH33" s="9"/>
      <c r="FI33" s="9">
        <v>10</v>
      </c>
      <c r="FJ33" s="9">
        <v>10</v>
      </c>
      <c r="FK33" s="9">
        <v>8</v>
      </c>
      <c r="FL33" s="9"/>
      <c r="FM33" s="9"/>
      <c r="FN33" s="9"/>
      <c r="FO33" s="8">
        <f t="shared" si="16"/>
        <v>59</v>
      </c>
      <c r="FP33" s="62">
        <f t="shared" si="17"/>
        <v>54</v>
      </c>
    </row>
    <row r="34" spans="2:172" s="3" customFormat="1" ht="72" x14ac:dyDescent="0.3">
      <c r="B34" s="23" t="s">
        <v>141</v>
      </c>
      <c r="C34" s="19" t="s">
        <v>83</v>
      </c>
      <c r="D34" s="22" t="s">
        <v>107</v>
      </c>
      <c r="E34" s="25" t="s">
        <v>142</v>
      </c>
      <c r="F34" s="39" t="s">
        <v>52</v>
      </c>
      <c r="G34" s="71">
        <f t="shared" si="9"/>
        <v>50000</v>
      </c>
      <c r="H34" s="71">
        <v>40000</v>
      </c>
      <c r="I34" s="71">
        <f t="shared" si="10"/>
        <v>10000</v>
      </c>
      <c r="J34" s="71">
        <f>SUM(H30:H34)</f>
        <v>188960</v>
      </c>
      <c r="K34" s="75" t="s">
        <v>211</v>
      </c>
      <c r="L34" s="47" t="s">
        <v>143</v>
      </c>
      <c r="O34" s="4"/>
      <c r="P34" s="4" t="s">
        <v>209</v>
      </c>
      <c r="Q34" s="52" t="s">
        <v>219</v>
      </c>
      <c r="R34" s="5">
        <v>10</v>
      </c>
      <c r="S34" s="5">
        <v>0</v>
      </c>
      <c r="T34" s="5">
        <v>5</v>
      </c>
      <c r="U34" s="5">
        <v>2</v>
      </c>
      <c r="V34" s="5">
        <v>10</v>
      </c>
      <c r="W34" s="6">
        <v>0</v>
      </c>
      <c r="X34" s="5">
        <v>0</v>
      </c>
      <c r="Y34" s="5">
        <v>0</v>
      </c>
      <c r="Z34" s="5">
        <v>0</v>
      </c>
      <c r="AA34" s="5">
        <v>0</v>
      </c>
      <c r="AB34" s="5">
        <v>0</v>
      </c>
      <c r="AC34" s="5">
        <v>0</v>
      </c>
      <c r="AD34" s="5">
        <v>0</v>
      </c>
      <c r="AE34" s="5">
        <v>0</v>
      </c>
      <c r="AF34" s="5">
        <v>0</v>
      </c>
      <c r="AG34" s="5">
        <v>7</v>
      </c>
      <c r="AH34" s="5">
        <v>10</v>
      </c>
      <c r="AI34" s="5">
        <v>8</v>
      </c>
      <c r="AJ34" s="5">
        <v>0</v>
      </c>
      <c r="AK34" s="5">
        <v>0</v>
      </c>
      <c r="AL34" s="5">
        <v>0</v>
      </c>
      <c r="AM34" s="8">
        <f t="shared" si="11"/>
        <v>52</v>
      </c>
      <c r="AN34" s="48">
        <v>10</v>
      </c>
      <c r="AO34" s="48">
        <v>10</v>
      </c>
      <c r="AP34" s="48">
        <v>4</v>
      </c>
      <c r="AQ34" s="48">
        <v>6</v>
      </c>
      <c r="AR34" s="48">
        <v>9</v>
      </c>
      <c r="AS34" s="66">
        <v>0</v>
      </c>
      <c r="AT34" s="48">
        <v>0</v>
      </c>
      <c r="AU34" s="48">
        <v>0</v>
      </c>
      <c r="AV34" s="48">
        <v>0</v>
      </c>
      <c r="AW34" s="48">
        <v>0</v>
      </c>
      <c r="AX34" s="48">
        <v>0</v>
      </c>
      <c r="AY34" s="48">
        <v>0</v>
      </c>
      <c r="AZ34" s="48">
        <v>0</v>
      </c>
      <c r="BA34" s="48">
        <v>0</v>
      </c>
      <c r="BB34" s="48">
        <v>0</v>
      </c>
      <c r="BC34" s="48">
        <v>10</v>
      </c>
      <c r="BD34" s="48">
        <v>6</v>
      </c>
      <c r="BE34" s="48">
        <v>10</v>
      </c>
      <c r="BF34" s="48">
        <v>0</v>
      </c>
      <c r="BG34" s="48">
        <v>0</v>
      </c>
      <c r="BH34" s="48">
        <v>0</v>
      </c>
      <c r="BI34" s="49">
        <f t="shared" si="12"/>
        <v>65</v>
      </c>
      <c r="BJ34" s="5">
        <v>8</v>
      </c>
      <c r="BK34" s="53"/>
      <c r="BL34" s="5">
        <v>4</v>
      </c>
      <c r="BM34" s="5">
        <v>6</v>
      </c>
      <c r="BN34" s="5">
        <v>8</v>
      </c>
      <c r="BO34" s="6"/>
      <c r="BP34" s="5"/>
      <c r="BQ34" s="5"/>
      <c r="BR34" s="5"/>
      <c r="BS34" s="5"/>
      <c r="BT34" s="5"/>
      <c r="BU34" s="5"/>
      <c r="BV34" s="5"/>
      <c r="BW34" s="5"/>
      <c r="BX34" s="5"/>
      <c r="BY34" s="5">
        <v>8</v>
      </c>
      <c r="BZ34" s="5">
        <v>6</v>
      </c>
      <c r="CA34" s="5">
        <v>8</v>
      </c>
      <c r="CB34" s="5"/>
      <c r="CC34" s="5"/>
      <c r="CD34" s="5"/>
      <c r="CE34" s="8">
        <f t="shared" si="13"/>
        <v>48</v>
      </c>
      <c r="CF34" s="9"/>
      <c r="CG34" s="9"/>
      <c r="CH34" s="9"/>
      <c r="CI34" s="9"/>
      <c r="CJ34" s="9"/>
      <c r="CK34" s="9"/>
      <c r="CL34" s="9"/>
      <c r="CM34" s="9"/>
      <c r="CN34" s="9"/>
      <c r="CO34" s="9"/>
      <c r="CP34" s="9"/>
      <c r="CQ34" s="9"/>
      <c r="CR34" s="9"/>
      <c r="CS34" s="9"/>
      <c r="CT34" s="9"/>
      <c r="CU34" s="9"/>
      <c r="CV34" s="9"/>
      <c r="CW34" s="9"/>
      <c r="CX34" s="9"/>
      <c r="CY34" s="9"/>
      <c r="CZ34" s="9"/>
      <c r="DA34" s="8"/>
      <c r="DB34" s="56">
        <v>9</v>
      </c>
      <c r="DC34" s="56">
        <v>5</v>
      </c>
      <c r="DD34" s="56">
        <v>5</v>
      </c>
      <c r="DE34" s="56">
        <v>6</v>
      </c>
      <c r="DF34" s="56">
        <v>8</v>
      </c>
      <c r="DG34" s="56" t="s">
        <v>226</v>
      </c>
      <c r="DH34" s="56">
        <v>9</v>
      </c>
      <c r="DI34" s="56">
        <v>6</v>
      </c>
      <c r="DJ34" s="56">
        <v>7</v>
      </c>
      <c r="DK34" s="56" t="s">
        <v>226</v>
      </c>
      <c r="DL34" s="56" t="s">
        <v>226</v>
      </c>
      <c r="DM34" s="56" t="s">
        <v>226</v>
      </c>
      <c r="DN34" s="56" t="s">
        <v>226</v>
      </c>
      <c r="DO34" s="56" t="s">
        <v>226</v>
      </c>
      <c r="DP34" s="56" t="s">
        <v>226</v>
      </c>
      <c r="DQ34" s="56" t="s">
        <v>226</v>
      </c>
      <c r="DR34" s="56" t="s">
        <v>226</v>
      </c>
      <c r="DS34" s="56" t="s">
        <v>226</v>
      </c>
      <c r="DT34" s="61" t="s">
        <v>226</v>
      </c>
      <c r="DU34" s="61" t="s">
        <v>226</v>
      </c>
      <c r="DV34" s="61" t="s">
        <v>226</v>
      </c>
      <c r="DW34" s="8">
        <f t="shared" si="14"/>
        <v>55</v>
      </c>
      <c r="DX34" s="9">
        <v>8</v>
      </c>
      <c r="DY34" s="9">
        <v>0</v>
      </c>
      <c r="DZ34" s="9">
        <v>5</v>
      </c>
      <c r="EA34" s="9">
        <v>8</v>
      </c>
      <c r="EB34" s="9">
        <v>10</v>
      </c>
      <c r="EC34" s="9">
        <v>0</v>
      </c>
      <c r="ED34" s="9">
        <v>0</v>
      </c>
      <c r="EE34" s="9">
        <v>0</v>
      </c>
      <c r="EF34" s="9">
        <v>0</v>
      </c>
      <c r="EG34" s="9">
        <v>0</v>
      </c>
      <c r="EH34" s="9">
        <v>0</v>
      </c>
      <c r="EI34" s="9">
        <v>0</v>
      </c>
      <c r="EJ34" s="9">
        <v>0</v>
      </c>
      <c r="EK34" s="9">
        <v>0</v>
      </c>
      <c r="EL34" s="9">
        <v>0</v>
      </c>
      <c r="EM34" s="9">
        <v>6</v>
      </c>
      <c r="EN34" s="9">
        <v>7</v>
      </c>
      <c r="EO34" s="9">
        <v>6</v>
      </c>
      <c r="EP34" s="7">
        <v>0</v>
      </c>
      <c r="EQ34" s="7">
        <v>0</v>
      </c>
      <c r="ER34" s="7">
        <v>0</v>
      </c>
      <c r="ES34" s="8">
        <f t="shared" si="15"/>
        <v>50</v>
      </c>
      <c r="ET34" s="9">
        <v>10</v>
      </c>
      <c r="EU34" s="9" t="s">
        <v>182</v>
      </c>
      <c r="EV34" s="9">
        <v>3</v>
      </c>
      <c r="EW34" s="9">
        <v>8</v>
      </c>
      <c r="EX34" s="9">
        <v>5</v>
      </c>
      <c r="EY34" s="9">
        <v>0</v>
      </c>
      <c r="EZ34" s="9"/>
      <c r="FA34" s="9"/>
      <c r="FB34" s="9"/>
      <c r="FC34" s="9"/>
      <c r="FD34" s="9"/>
      <c r="FE34" s="9"/>
      <c r="FF34" s="9"/>
      <c r="FG34" s="9"/>
      <c r="FH34" s="9"/>
      <c r="FI34" s="9">
        <v>10</v>
      </c>
      <c r="FJ34" s="9">
        <v>7</v>
      </c>
      <c r="FK34" s="9">
        <v>10</v>
      </c>
      <c r="FL34" s="9"/>
      <c r="FM34" s="9"/>
      <c r="FN34" s="9"/>
      <c r="FO34" s="8">
        <f t="shared" si="16"/>
        <v>53</v>
      </c>
      <c r="FP34" s="62">
        <f t="shared" si="17"/>
        <v>53.833333333333336</v>
      </c>
    </row>
    <row r="35" spans="2:172" x14ac:dyDescent="0.3">
      <c r="G35" s="72">
        <f>SUM(G4:G34)</f>
        <v>5389423.75</v>
      </c>
      <c r="H35" s="72">
        <f>SUM(H4:H34)</f>
        <v>4311539</v>
      </c>
      <c r="I35" s="72">
        <f>SUM(I4:I34)</f>
        <v>1077884.75</v>
      </c>
      <c r="J35" s="72">
        <f>SUM(J4:J34)</f>
        <v>4311539</v>
      </c>
    </row>
    <row r="36" spans="2:172" x14ac:dyDescent="0.3">
      <c r="G36" s="72"/>
    </row>
    <row r="37" spans="2:172" x14ac:dyDescent="0.3">
      <c r="D37" s="18"/>
      <c r="E37" s="28"/>
      <c r="F37" s="18"/>
      <c r="G37" s="72"/>
      <c r="K37" s="70"/>
      <c r="L37" s="18"/>
      <c r="M37" s="18"/>
      <c r="N37" s="18"/>
      <c r="O37" s="18"/>
      <c r="P37" s="18"/>
      <c r="Q37" s="2"/>
    </row>
    <row r="38" spans="2:172" x14ac:dyDescent="0.3">
      <c r="D38" s="18"/>
      <c r="E38" s="28"/>
      <c r="F38" s="18"/>
      <c r="G38" s="72"/>
      <c r="K38" s="70"/>
      <c r="L38" s="18"/>
      <c r="M38" s="18"/>
      <c r="N38" s="18"/>
      <c r="O38" s="18"/>
      <c r="P38" s="18"/>
      <c r="Q38" s="2"/>
    </row>
    <row r="39" spans="2:172" x14ac:dyDescent="0.3">
      <c r="D39" s="18"/>
      <c r="E39" s="28"/>
      <c r="F39" s="18"/>
      <c r="G39" s="72"/>
      <c r="K39" s="70"/>
      <c r="L39" s="18"/>
      <c r="M39" s="18"/>
      <c r="N39" s="18"/>
      <c r="O39" s="18"/>
      <c r="P39" s="18"/>
      <c r="Q39" s="2"/>
    </row>
    <row r="40" spans="2:172" x14ac:dyDescent="0.3">
      <c r="D40" s="18"/>
      <c r="E40" s="28"/>
      <c r="F40" s="18"/>
      <c r="G40" s="72"/>
      <c r="K40" s="70"/>
      <c r="L40" s="18"/>
      <c r="M40" s="18"/>
      <c r="N40" s="18"/>
      <c r="O40" s="18"/>
      <c r="P40" s="18"/>
      <c r="Q40" s="2"/>
    </row>
    <row r="41" spans="2:172" x14ac:dyDescent="0.3">
      <c r="G41" s="72"/>
    </row>
    <row r="42" spans="2:172" x14ac:dyDescent="0.3">
      <c r="G42" s="72"/>
    </row>
    <row r="43" spans="2:172" x14ac:dyDescent="0.3">
      <c r="G43" s="72"/>
    </row>
    <row r="44" spans="2:172" x14ac:dyDescent="0.3">
      <c r="G44" s="72"/>
    </row>
    <row r="45" spans="2:172" x14ac:dyDescent="0.3">
      <c r="G45" s="72"/>
    </row>
    <row r="46" spans="2:172" x14ac:dyDescent="0.3">
      <c r="G46" s="72"/>
    </row>
    <row r="47" spans="2:172" x14ac:dyDescent="0.3">
      <c r="G47" s="72"/>
    </row>
    <row r="48" spans="2:172" x14ac:dyDescent="0.3">
      <c r="G48" s="72"/>
    </row>
    <row r="49" spans="7:7" x14ac:dyDescent="0.3">
      <c r="G49" s="72"/>
    </row>
    <row r="50" spans="7:7" x14ac:dyDescent="0.3">
      <c r="G50" s="72"/>
    </row>
    <row r="51" spans="7:7" x14ac:dyDescent="0.3">
      <c r="G51" s="72"/>
    </row>
    <row r="52" spans="7:7" x14ac:dyDescent="0.3">
      <c r="G52" s="72"/>
    </row>
    <row r="53" spans="7:7" x14ac:dyDescent="0.3">
      <c r="G53" s="72"/>
    </row>
    <row r="54" spans="7:7" x14ac:dyDescent="0.3">
      <c r="G54" s="72"/>
    </row>
    <row r="55" spans="7:7" x14ac:dyDescent="0.3">
      <c r="G55" s="72"/>
    </row>
    <row r="56" spans="7:7" x14ac:dyDescent="0.3">
      <c r="G56" s="72"/>
    </row>
    <row r="57" spans="7:7" x14ac:dyDescent="0.3">
      <c r="G57" s="72"/>
    </row>
    <row r="58" spans="7:7" x14ac:dyDescent="0.3">
      <c r="G58" s="72"/>
    </row>
    <row r="59" spans="7:7" x14ac:dyDescent="0.3">
      <c r="G59" s="72"/>
    </row>
    <row r="60" spans="7:7" x14ac:dyDescent="0.3">
      <c r="G60" s="72"/>
    </row>
    <row r="61" spans="7:7" x14ac:dyDescent="0.3">
      <c r="G61" s="72"/>
    </row>
    <row r="62" spans="7:7" x14ac:dyDescent="0.3">
      <c r="G62" s="72"/>
    </row>
    <row r="63" spans="7:7" x14ac:dyDescent="0.3">
      <c r="G63" s="72"/>
    </row>
    <row r="64" spans="7:7" x14ac:dyDescent="0.3">
      <c r="G64" s="72"/>
    </row>
    <row r="65" spans="7:7" x14ac:dyDescent="0.3">
      <c r="G65" s="72"/>
    </row>
    <row r="66" spans="7:7" x14ac:dyDescent="0.3">
      <c r="G66" s="72"/>
    </row>
    <row r="67" spans="7:7" x14ac:dyDescent="0.3">
      <c r="G67" s="72"/>
    </row>
    <row r="68" spans="7:7" x14ac:dyDescent="0.3">
      <c r="G68" s="72"/>
    </row>
    <row r="69" spans="7:7" x14ac:dyDescent="0.3">
      <c r="G69" s="72"/>
    </row>
    <row r="70" spans="7:7" x14ac:dyDescent="0.3">
      <c r="G70" s="72"/>
    </row>
    <row r="71" spans="7:7" x14ac:dyDescent="0.3">
      <c r="G71" s="72"/>
    </row>
    <row r="72" spans="7:7" x14ac:dyDescent="0.3">
      <c r="G72" s="72"/>
    </row>
    <row r="73" spans="7:7" x14ac:dyDescent="0.3">
      <c r="G73" s="72"/>
    </row>
    <row r="74" spans="7:7" x14ac:dyDescent="0.3">
      <c r="G74" s="72"/>
    </row>
    <row r="75" spans="7:7" x14ac:dyDescent="0.3">
      <c r="G75" s="72"/>
    </row>
    <row r="76" spans="7:7" x14ac:dyDescent="0.3">
      <c r="G76" s="72"/>
    </row>
    <row r="77" spans="7:7" x14ac:dyDescent="0.3">
      <c r="G77" s="72"/>
    </row>
    <row r="78" spans="7:7" x14ac:dyDescent="0.3">
      <c r="G78" s="72"/>
    </row>
    <row r="79" spans="7:7" x14ac:dyDescent="0.3">
      <c r="G79" s="72"/>
    </row>
    <row r="80" spans="7:7" x14ac:dyDescent="0.3">
      <c r="G80" s="72"/>
    </row>
    <row r="81" spans="7:7" x14ac:dyDescent="0.3">
      <c r="G81" s="72"/>
    </row>
    <row r="82" spans="7:7" x14ac:dyDescent="0.3">
      <c r="G82" s="72"/>
    </row>
    <row r="83" spans="7:7" x14ac:dyDescent="0.3">
      <c r="G83" s="72"/>
    </row>
    <row r="84" spans="7:7" x14ac:dyDescent="0.3">
      <c r="G84" s="72"/>
    </row>
    <row r="85" spans="7:7" x14ac:dyDescent="0.3">
      <c r="G85" s="72"/>
    </row>
    <row r="86" spans="7:7" x14ac:dyDescent="0.3">
      <c r="G86" s="72"/>
    </row>
    <row r="87" spans="7:7" x14ac:dyDescent="0.3">
      <c r="G87" s="72"/>
    </row>
    <row r="88" spans="7:7" x14ac:dyDescent="0.3">
      <c r="G88" s="72"/>
    </row>
    <row r="89" spans="7:7" x14ac:dyDescent="0.3">
      <c r="G89" s="72"/>
    </row>
    <row r="90" spans="7:7" x14ac:dyDescent="0.3">
      <c r="G90" s="72"/>
    </row>
    <row r="91" spans="7:7" x14ac:dyDescent="0.3">
      <c r="G91" s="72"/>
    </row>
    <row r="92" spans="7:7" x14ac:dyDescent="0.3">
      <c r="G92" s="72"/>
    </row>
    <row r="93" spans="7:7" x14ac:dyDescent="0.3">
      <c r="G93" s="72"/>
    </row>
    <row r="94" spans="7:7" x14ac:dyDescent="0.3">
      <c r="G94" s="72"/>
    </row>
    <row r="95" spans="7:7" x14ac:dyDescent="0.3">
      <c r="G95" s="72"/>
    </row>
    <row r="96" spans="7:7" x14ac:dyDescent="0.3">
      <c r="G96" s="72"/>
    </row>
    <row r="97" spans="7:7" x14ac:dyDescent="0.3">
      <c r="G97" s="72"/>
    </row>
    <row r="98" spans="7:7" x14ac:dyDescent="0.3">
      <c r="G98" s="72"/>
    </row>
    <row r="99" spans="7:7" x14ac:dyDescent="0.3">
      <c r="G99" s="72"/>
    </row>
    <row r="100" spans="7:7" x14ac:dyDescent="0.3">
      <c r="G100" s="72"/>
    </row>
    <row r="101" spans="7:7" x14ac:dyDescent="0.3">
      <c r="G101" s="72"/>
    </row>
    <row r="102" spans="7:7" x14ac:dyDescent="0.3">
      <c r="G102" s="72"/>
    </row>
    <row r="103" spans="7:7" x14ac:dyDescent="0.3">
      <c r="G103" s="72"/>
    </row>
    <row r="104" spans="7:7" x14ac:dyDescent="0.3">
      <c r="G104" s="72"/>
    </row>
    <row r="105" spans="7:7" x14ac:dyDescent="0.3">
      <c r="G105" s="72"/>
    </row>
    <row r="106" spans="7:7" x14ac:dyDescent="0.3">
      <c r="G106" s="72"/>
    </row>
    <row r="107" spans="7:7" x14ac:dyDescent="0.3">
      <c r="G107" s="72"/>
    </row>
    <row r="108" spans="7:7" x14ac:dyDescent="0.3">
      <c r="G108" s="72"/>
    </row>
    <row r="109" spans="7:7" x14ac:dyDescent="0.3">
      <c r="G109" s="72"/>
    </row>
    <row r="110" spans="7:7" x14ac:dyDescent="0.3">
      <c r="G110" s="72"/>
    </row>
    <row r="111" spans="7:7" x14ac:dyDescent="0.3">
      <c r="G111" s="72"/>
    </row>
    <row r="112" spans="7:7" x14ac:dyDescent="0.3">
      <c r="G112" s="72"/>
    </row>
    <row r="113" spans="7:7" x14ac:dyDescent="0.3">
      <c r="G113" s="72"/>
    </row>
    <row r="114" spans="7:7" x14ac:dyDescent="0.3">
      <c r="G114" s="72"/>
    </row>
    <row r="115" spans="7:7" x14ac:dyDescent="0.3">
      <c r="G115" s="72"/>
    </row>
    <row r="116" spans="7:7" x14ac:dyDescent="0.3">
      <c r="G116" s="72"/>
    </row>
    <row r="117" spans="7:7" x14ac:dyDescent="0.3">
      <c r="G117" s="72"/>
    </row>
    <row r="118" spans="7:7" x14ac:dyDescent="0.3">
      <c r="G118" s="72"/>
    </row>
    <row r="119" spans="7:7" x14ac:dyDescent="0.3">
      <c r="G119" s="72"/>
    </row>
    <row r="120" spans="7:7" x14ac:dyDescent="0.3">
      <c r="G120" s="72"/>
    </row>
    <row r="121" spans="7:7" x14ac:dyDescent="0.3">
      <c r="G121" s="72"/>
    </row>
    <row r="122" spans="7:7" x14ac:dyDescent="0.3">
      <c r="G122" s="72"/>
    </row>
    <row r="123" spans="7:7" x14ac:dyDescent="0.3">
      <c r="G123" s="72"/>
    </row>
    <row r="124" spans="7:7" x14ac:dyDescent="0.3">
      <c r="G124" s="72"/>
    </row>
    <row r="125" spans="7:7" x14ac:dyDescent="0.3">
      <c r="G125" s="72"/>
    </row>
    <row r="126" spans="7:7" x14ac:dyDescent="0.3">
      <c r="G126" s="72"/>
    </row>
    <row r="127" spans="7:7" x14ac:dyDescent="0.3">
      <c r="G127" s="72"/>
    </row>
    <row r="128" spans="7:7" x14ac:dyDescent="0.3">
      <c r="G128" s="72"/>
    </row>
    <row r="129" spans="7:7" x14ac:dyDescent="0.3">
      <c r="G129" s="72"/>
    </row>
    <row r="130" spans="7:7" x14ac:dyDescent="0.3">
      <c r="G130" s="72"/>
    </row>
    <row r="131" spans="7:7" x14ac:dyDescent="0.3">
      <c r="G131" s="72"/>
    </row>
    <row r="132" spans="7:7" x14ac:dyDescent="0.3">
      <c r="G132" s="72"/>
    </row>
    <row r="133" spans="7:7" x14ac:dyDescent="0.3">
      <c r="G133" s="72"/>
    </row>
    <row r="134" spans="7:7" x14ac:dyDescent="0.3">
      <c r="G134" s="72"/>
    </row>
    <row r="135" spans="7:7" x14ac:dyDescent="0.3">
      <c r="G135" s="72"/>
    </row>
    <row r="136" spans="7:7" x14ac:dyDescent="0.3">
      <c r="G136" s="72"/>
    </row>
    <row r="137" spans="7:7" x14ac:dyDescent="0.3">
      <c r="G137" s="72"/>
    </row>
    <row r="138" spans="7:7" x14ac:dyDescent="0.3">
      <c r="G138" s="72"/>
    </row>
    <row r="139" spans="7:7" x14ac:dyDescent="0.3">
      <c r="G139" s="72"/>
    </row>
    <row r="140" spans="7:7" x14ac:dyDescent="0.3">
      <c r="G140" s="72"/>
    </row>
    <row r="141" spans="7:7" x14ac:dyDescent="0.3">
      <c r="G141" s="72"/>
    </row>
    <row r="142" spans="7:7" x14ac:dyDescent="0.3">
      <c r="G142" s="72"/>
    </row>
    <row r="143" spans="7:7" x14ac:dyDescent="0.3">
      <c r="G143" s="72"/>
    </row>
    <row r="144" spans="7:7" x14ac:dyDescent="0.3">
      <c r="G144" s="72"/>
    </row>
    <row r="145" spans="7:7" x14ac:dyDescent="0.3">
      <c r="G145" s="72"/>
    </row>
    <row r="146" spans="7:7" x14ac:dyDescent="0.3">
      <c r="G146" s="72"/>
    </row>
    <row r="147" spans="7:7" x14ac:dyDescent="0.3">
      <c r="G147" s="72"/>
    </row>
    <row r="148" spans="7:7" x14ac:dyDescent="0.3">
      <c r="G148" s="72"/>
    </row>
    <row r="149" spans="7:7" x14ac:dyDescent="0.3">
      <c r="G149" s="72"/>
    </row>
    <row r="150" spans="7:7" x14ac:dyDescent="0.3">
      <c r="G150" s="72"/>
    </row>
    <row r="151" spans="7:7" x14ac:dyDescent="0.3">
      <c r="G151" s="72"/>
    </row>
    <row r="152" spans="7:7" x14ac:dyDescent="0.3">
      <c r="G152" s="72"/>
    </row>
    <row r="153" spans="7:7" x14ac:dyDescent="0.3">
      <c r="G153" s="72"/>
    </row>
    <row r="154" spans="7:7" x14ac:dyDescent="0.3">
      <c r="G154" s="72"/>
    </row>
    <row r="155" spans="7:7" x14ac:dyDescent="0.3">
      <c r="G155" s="72"/>
    </row>
    <row r="156" spans="7:7" x14ac:dyDescent="0.3">
      <c r="G156" s="72"/>
    </row>
    <row r="157" spans="7:7" x14ac:dyDescent="0.3">
      <c r="G157" s="72"/>
    </row>
    <row r="158" spans="7:7" x14ac:dyDescent="0.3">
      <c r="G158" s="72"/>
    </row>
    <row r="159" spans="7:7" x14ac:dyDescent="0.3">
      <c r="G159" s="72"/>
    </row>
    <row r="160" spans="7:7" x14ac:dyDescent="0.3">
      <c r="G160" s="72"/>
    </row>
    <row r="161" spans="7:7" x14ac:dyDescent="0.3">
      <c r="G161" s="72"/>
    </row>
    <row r="162" spans="7:7" x14ac:dyDescent="0.3">
      <c r="G162" s="72"/>
    </row>
    <row r="163" spans="7:7" x14ac:dyDescent="0.3">
      <c r="G163" s="72"/>
    </row>
    <row r="164" spans="7:7" x14ac:dyDescent="0.3">
      <c r="G164" s="72"/>
    </row>
    <row r="165" spans="7:7" x14ac:dyDescent="0.3">
      <c r="G165" s="72"/>
    </row>
    <row r="166" spans="7:7" x14ac:dyDescent="0.3">
      <c r="G166" s="72"/>
    </row>
    <row r="167" spans="7:7" x14ac:dyDescent="0.3">
      <c r="G167" s="72"/>
    </row>
    <row r="168" spans="7:7" x14ac:dyDescent="0.3">
      <c r="G168" s="72"/>
    </row>
    <row r="169" spans="7:7" x14ac:dyDescent="0.3">
      <c r="G169" s="72"/>
    </row>
    <row r="170" spans="7:7" x14ac:dyDescent="0.3">
      <c r="G170" s="72"/>
    </row>
    <row r="171" spans="7:7" x14ac:dyDescent="0.3">
      <c r="G171" s="72"/>
    </row>
    <row r="172" spans="7:7" x14ac:dyDescent="0.3">
      <c r="G172" s="72"/>
    </row>
    <row r="173" spans="7:7" x14ac:dyDescent="0.3">
      <c r="G173" s="72"/>
    </row>
    <row r="174" spans="7:7" x14ac:dyDescent="0.3">
      <c r="G174" s="72"/>
    </row>
    <row r="175" spans="7:7" x14ac:dyDescent="0.3">
      <c r="G175" s="72"/>
    </row>
    <row r="176" spans="7:7" x14ac:dyDescent="0.3">
      <c r="G176" s="72"/>
    </row>
    <row r="177" spans="7:7" x14ac:dyDescent="0.3">
      <c r="G177" s="72"/>
    </row>
    <row r="178" spans="7:7" x14ac:dyDescent="0.3">
      <c r="G178" s="72"/>
    </row>
    <row r="179" spans="7:7" x14ac:dyDescent="0.3">
      <c r="G179" s="72"/>
    </row>
    <row r="180" spans="7:7" x14ac:dyDescent="0.3">
      <c r="G180" s="72"/>
    </row>
    <row r="181" spans="7:7" x14ac:dyDescent="0.3">
      <c r="G181" s="72"/>
    </row>
    <row r="182" spans="7:7" x14ac:dyDescent="0.3">
      <c r="G182" s="72"/>
    </row>
    <row r="183" spans="7:7" x14ac:dyDescent="0.3">
      <c r="G183" s="72"/>
    </row>
    <row r="184" spans="7:7" x14ac:dyDescent="0.3">
      <c r="G184" s="72"/>
    </row>
    <row r="185" spans="7:7" x14ac:dyDescent="0.3">
      <c r="G185" s="72"/>
    </row>
    <row r="186" spans="7:7" x14ac:dyDescent="0.3">
      <c r="G186" s="72"/>
    </row>
    <row r="187" spans="7:7" x14ac:dyDescent="0.3">
      <c r="G187" s="72"/>
    </row>
    <row r="188" spans="7:7" x14ac:dyDescent="0.3">
      <c r="G188" s="72"/>
    </row>
    <row r="189" spans="7:7" x14ac:dyDescent="0.3">
      <c r="G189" s="72"/>
    </row>
    <row r="190" spans="7:7" x14ac:dyDescent="0.3">
      <c r="G190" s="72"/>
    </row>
    <row r="191" spans="7:7" x14ac:dyDescent="0.3">
      <c r="G191" s="72"/>
    </row>
    <row r="192" spans="7:7" x14ac:dyDescent="0.3">
      <c r="G192" s="72"/>
    </row>
    <row r="193" spans="7:7" x14ac:dyDescent="0.3">
      <c r="G193" s="72"/>
    </row>
    <row r="194" spans="7:7" x14ac:dyDescent="0.3">
      <c r="G194" s="72"/>
    </row>
    <row r="195" spans="7:7" x14ac:dyDescent="0.3">
      <c r="G195" s="72"/>
    </row>
    <row r="196" spans="7:7" x14ac:dyDescent="0.3">
      <c r="G196" s="72"/>
    </row>
    <row r="197" spans="7:7" x14ac:dyDescent="0.3">
      <c r="G197" s="72"/>
    </row>
    <row r="198" spans="7:7" x14ac:dyDescent="0.3">
      <c r="G198" s="72"/>
    </row>
    <row r="199" spans="7:7" x14ac:dyDescent="0.3">
      <c r="G199" s="72"/>
    </row>
    <row r="200" spans="7:7" x14ac:dyDescent="0.3">
      <c r="G200" s="72"/>
    </row>
    <row r="201" spans="7:7" x14ac:dyDescent="0.3">
      <c r="G201" s="72"/>
    </row>
    <row r="202" spans="7:7" x14ac:dyDescent="0.3">
      <c r="G202" s="72"/>
    </row>
    <row r="203" spans="7:7" x14ac:dyDescent="0.3">
      <c r="G203" s="72"/>
    </row>
    <row r="204" spans="7:7" x14ac:dyDescent="0.3">
      <c r="G204" s="72"/>
    </row>
    <row r="205" spans="7:7" x14ac:dyDescent="0.3">
      <c r="G205" s="72"/>
    </row>
    <row r="206" spans="7:7" x14ac:dyDescent="0.3">
      <c r="G206" s="72"/>
    </row>
    <row r="207" spans="7:7" x14ac:dyDescent="0.3">
      <c r="G207" s="72"/>
    </row>
    <row r="208" spans="7:7" x14ac:dyDescent="0.3">
      <c r="G208" s="72"/>
    </row>
    <row r="209" spans="7:7" x14ac:dyDescent="0.3">
      <c r="G209" s="72"/>
    </row>
    <row r="210" spans="7:7" x14ac:dyDescent="0.3">
      <c r="G210" s="72"/>
    </row>
    <row r="211" spans="7:7" x14ac:dyDescent="0.3">
      <c r="G211" s="72"/>
    </row>
    <row r="212" spans="7:7" x14ac:dyDescent="0.3">
      <c r="G212" s="72"/>
    </row>
    <row r="213" spans="7:7" x14ac:dyDescent="0.3">
      <c r="G213" s="72"/>
    </row>
    <row r="214" spans="7:7" x14ac:dyDescent="0.3">
      <c r="G214" s="72"/>
    </row>
    <row r="215" spans="7:7" x14ac:dyDescent="0.3">
      <c r="G215" s="72"/>
    </row>
    <row r="216" spans="7:7" x14ac:dyDescent="0.3">
      <c r="G216" s="72"/>
    </row>
    <row r="217" spans="7:7" x14ac:dyDescent="0.3">
      <c r="G217" s="72"/>
    </row>
    <row r="218" spans="7:7" x14ac:dyDescent="0.3">
      <c r="G218" s="72"/>
    </row>
    <row r="219" spans="7:7" x14ac:dyDescent="0.3">
      <c r="G219" s="72"/>
    </row>
    <row r="220" spans="7:7" x14ac:dyDescent="0.3">
      <c r="G220" s="72"/>
    </row>
    <row r="221" spans="7:7" x14ac:dyDescent="0.3">
      <c r="G221" s="72"/>
    </row>
    <row r="222" spans="7:7" x14ac:dyDescent="0.3">
      <c r="G222" s="72"/>
    </row>
    <row r="223" spans="7:7" x14ac:dyDescent="0.3">
      <c r="G223" s="72"/>
    </row>
    <row r="224" spans="7:7" x14ac:dyDescent="0.3">
      <c r="G224" s="72"/>
    </row>
    <row r="225" spans="7:7" x14ac:dyDescent="0.3">
      <c r="G225" s="72"/>
    </row>
    <row r="226" spans="7:7" x14ac:dyDescent="0.3">
      <c r="G226" s="72"/>
    </row>
    <row r="227" spans="7:7" x14ac:dyDescent="0.3">
      <c r="G227" s="72"/>
    </row>
    <row r="228" spans="7:7" x14ac:dyDescent="0.3">
      <c r="G228" s="72"/>
    </row>
    <row r="229" spans="7:7" x14ac:dyDescent="0.3">
      <c r="G229" s="72"/>
    </row>
    <row r="230" spans="7:7" x14ac:dyDescent="0.3">
      <c r="G230" s="72"/>
    </row>
    <row r="231" spans="7:7" x14ac:dyDescent="0.3">
      <c r="G231" s="72"/>
    </row>
    <row r="232" spans="7:7" x14ac:dyDescent="0.3">
      <c r="G232" s="72"/>
    </row>
    <row r="233" spans="7:7" x14ac:dyDescent="0.3">
      <c r="G233" s="72"/>
    </row>
    <row r="234" spans="7:7" x14ac:dyDescent="0.3">
      <c r="G234" s="72"/>
    </row>
    <row r="235" spans="7:7" x14ac:dyDescent="0.3">
      <c r="G235" s="72"/>
    </row>
    <row r="236" spans="7:7" x14ac:dyDescent="0.3">
      <c r="G236" s="72"/>
    </row>
    <row r="237" spans="7:7" x14ac:dyDescent="0.3">
      <c r="G237" s="72"/>
    </row>
    <row r="238" spans="7:7" x14ac:dyDescent="0.3">
      <c r="G238" s="72"/>
    </row>
    <row r="239" spans="7:7" x14ac:dyDescent="0.3">
      <c r="G239" s="72"/>
    </row>
    <row r="240" spans="7:7" x14ac:dyDescent="0.3">
      <c r="G240" s="72"/>
    </row>
    <row r="241" spans="7:7" x14ac:dyDescent="0.3">
      <c r="G241" s="72"/>
    </row>
    <row r="242" spans="7:7" x14ac:dyDescent="0.3">
      <c r="G242" s="72"/>
    </row>
    <row r="243" spans="7:7" x14ac:dyDescent="0.3">
      <c r="G243" s="72"/>
    </row>
    <row r="244" spans="7:7" x14ac:dyDescent="0.3">
      <c r="G244" s="72"/>
    </row>
    <row r="245" spans="7:7" x14ac:dyDescent="0.3">
      <c r="G245" s="72"/>
    </row>
    <row r="246" spans="7:7" x14ac:dyDescent="0.3">
      <c r="G246" s="72"/>
    </row>
    <row r="247" spans="7:7" x14ac:dyDescent="0.3">
      <c r="G247" s="72"/>
    </row>
    <row r="248" spans="7:7" x14ac:dyDescent="0.3">
      <c r="G248" s="72"/>
    </row>
    <row r="249" spans="7:7" x14ac:dyDescent="0.3">
      <c r="G249" s="72"/>
    </row>
    <row r="250" spans="7:7" x14ac:dyDescent="0.3">
      <c r="G250" s="72"/>
    </row>
    <row r="251" spans="7:7" x14ac:dyDescent="0.3">
      <c r="G251" s="72"/>
    </row>
    <row r="252" spans="7:7" x14ac:dyDescent="0.3">
      <c r="G252" s="72"/>
    </row>
    <row r="253" spans="7:7" x14ac:dyDescent="0.3">
      <c r="G253" s="72"/>
    </row>
    <row r="254" spans="7:7" x14ac:dyDescent="0.3">
      <c r="G254" s="72"/>
    </row>
    <row r="255" spans="7:7" x14ac:dyDescent="0.3">
      <c r="G255" s="72"/>
    </row>
    <row r="256" spans="7:7" x14ac:dyDescent="0.3">
      <c r="G256" s="72"/>
    </row>
    <row r="257" spans="7:7" x14ac:dyDescent="0.3">
      <c r="G257" s="72"/>
    </row>
    <row r="258" spans="7:7" x14ac:dyDescent="0.3">
      <c r="G258" s="72"/>
    </row>
    <row r="259" spans="7:7" x14ac:dyDescent="0.3">
      <c r="G259" s="72"/>
    </row>
    <row r="260" spans="7:7" x14ac:dyDescent="0.3">
      <c r="G260" s="72"/>
    </row>
    <row r="261" spans="7:7" x14ac:dyDescent="0.3">
      <c r="G261" s="72"/>
    </row>
    <row r="262" spans="7:7" x14ac:dyDescent="0.3">
      <c r="G262" s="72"/>
    </row>
    <row r="263" spans="7:7" x14ac:dyDescent="0.3">
      <c r="G263" s="72"/>
    </row>
    <row r="264" spans="7:7" x14ac:dyDescent="0.3">
      <c r="G264" s="72"/>
    </row>
    <row r="265" spans="7:7" x14ac:dyDescent="0.3">
      <c r="G265" s="72"/>
    </row>
    <row r="266" spans="7:7" x14ac:dyDescent="0.3">
      <c r="G266" s="72"/>
    </row>
    <row r="267" spans="7:7" x14ac:dyDescent="0.3">
      <c r="G267" s="72"/>
    </row>
    <row r="268" spans="7:7" x14ac:dyDescent="0.3">
      <c r="G268" s="72"/>
    </row>
    <row r="269" spans="7:7" x14ac:dyDescent="0.3">
      <c r="G269" s="72"/>
    </row>
    <row r="270" spans="7:7" x14ac:dyDescent="0.3">
      <c r="G270" s="72"/>
    </row>
    <row r="271" spans="7:7" x14ac:dyDescent="0.3">
      <c r="G271" s="72"/>
    </row>
    <row r="272" spans="7:7" x14ac:dyDescent="0.3">
      <c r="G272" s="72"/>
    </row>
    <row r="273" spans="7:7" x14ac:dyDescent="0.3">
      <c r="G273" s="72"/>
    </row>
    <row r="274" spans="7:7" x14ac:dyDescent="0.3">
      <c r="G274" s="72"/>
    </row>
    <row r="275" spans="7:7" x14ac:dyDescent="0.3">
      <c r="G275" s="72"/>
    </row>
    <row r="276" spans="7:7" x14ac:dyDescent="0.3">
      <c r="G276" s="72"/>
    </row>
    <row r="277" spans="7:7" x14ac:dyDescent="0.3">
      <c r="G277" s="72"/>
    </row>
    <row r="278" spans="7:7" x14ac:dyDescent="0.3">
      <c r="G278" s="72"/>
    </row>
    <row r="279" spans="7:7" x14ac:dyDescent="0.3">
      <c r="G279" s="72"/>
    </row>
    <row r="280" spans="7:7" x14ac:dyDescent="0.3">
      <c r="G280" s="72"/>
    </row>
    <row r="281" spans="7:7" x14ac:dyDescent="0.3">
      <c r="G281" s="72"/>
    </row>
    <row r="282" spans="7:7" x14ac:dyDescent="0.3">
      <c r="G282" s="72"/>
    </row>
    <row r="283" spans="7:7" x14ac:dyDescent="0.3">
      <c r="G283" s="72"/>
    </row>
    <row r="284" spans="7:7" x14ac:dyDescent="0.3">
      <c r="G284" s="72"/>
    </row>
    <row r="285" spans="7:7" x14ac:dyDescent="0.3">
      <c r="G285" s="72"/>
    </row>
    <row r="286" spans="7:7" x14ac:dyDescent="0.3">
      <c r="G286" s="72"/>
    </row>
    <row r="287" spans="7:7" x14ac:dyDescent="0.3">
      <c r="G287" s="72"/>
    </row>
    <row r="288" spans="7:7" x14ac:dyDescent="0.3">
      <c r="G288" s="72"/>
    </row>
    <row r="289" spans="7:7" x14ac:dyDescent="0.3">
      <c r="G289" s="72"/>
    </row>
    <row r="290" spans="7:7" x14ac:dyDescent="0.3">
      <c r="G290" s="72"/>
    </row>
    <row r="291" spans="7:7" x14ac:dyDescent="0.3">
      <c r="G291" s="72"/>
    </row>
    <row r="292" spans="7:7" x14ac:dyDescent="0.3">
      <c r="G292" s="72"/>
    </row>
    <row r="293" spans="7:7" x14ac:dyDescent="0.3">
      <c r="G293" s="72"/>
    </row>
    <row r="294" spans="7:7" x14ac:dyDescent="0.3">
      <c r="G294" s="72"/>
    </row>
    <row r="295" spans="7:7" x14ac:dyDescent="0.3">
      <c r="G295" s="72"/>
    </row>
    <row r="296" spans="7:7" x14ac:dyDescent="0.3">
      <c r="G296" s="72"/>
    </row>
    <row r="297" spans="7:7" x14ac:dyDescent="0.3">
      <c r="G297" s="72"/>
    </row>
    <row r="298" spans="7:7" x14ac:dyDescent="0.3">
      <c r="G298" s="72"/>
    </row>
    <row r="299" spans="7:7" x14ac:dyDescent="0.3">
      <c r="G299" s="72"/>
    </row>
    <row r="300" spans="7:7" x14ac:dyDescent="0.3">
      <c r="G300" s="72"/>
    </row>
    <row r="301" spans="7:7" x14ac:dyDescent="0.3">
      <c r="G301" s="72"/>
    </row>
    <row r="302" spans="7:7" x14ac:dyDescent="0.3">
      <c r="G302" s="72"/>
    </row>
    <row r="303" spans="7:7" x14ac:dyDescent="0.3">
      <c r="G303" s="72"/>
    </row>
    <row r="304" spans="7:7" x14ac:dyDescent="0.3">
      <c r="G304" s="72"/>
    </row>
    <row r="305" spans="7:7" x14ac:dyDescent="0.3">
      <c r="G305" s="72"/>
    </row>
    <row r="306" spans="7:7" x14ac:dyDescent="0.3">
      <c r="G306" s="72"/>
    </row>
    <row r="307" spans="7:7" x14ac:dyDescent="0.3">
      <c r="G307" s="72"/>
    </row>
    <row r="308" spans="7:7" x14ac:dyDescent="0.3">
      <c r="G308" s="72"/>
    </row>
    <row r="309" spans="7:7" x14ac:dyDescent="0.3">
      <c r="G309" s="72"/>
    </row>
    <row r="310" spans="7:7" x14ac:dyDescent="0.3">
      <c r="G310" s="72"/>
    </row>
    <row r="311" spans="7:7" x14ac:dyDescent="0.3">
      <c r="G311" s="72"/>
    </row>
    <row r="312" spans="7:7" x14ac:dyDescent="0.3">
      <c r="G312" s="72"/>
    </row>
    <row r="313" spans="7:7" x14ac:dyDescent="0.3">
      <c r="G313" s="72"/>
    </row>
    <row r="314" spans="7:7" x14ac:dyDescent="0.3">
      <c r="G314" s="72"/>
    </row>
    <row r="315" spans="7:7" x14ac:dyDescent="0.3">
      <c r="G315" s="72"/>
    </row>
    <row r="316" spans="7:7" x14ac:dyDescent="0.3">
      <c r="G316" s="72"/>
    </row>
    <row r="317" spans="7:7" x14ac:dyDescent="0.3">
      <c r="G317" s="72"/>
    </row>
    <row r="318" spans="7:7" x14ac:dyDescent="0.3">
      <c r="G318" s="72"/>
    </row>
    <row r="319" spans="7:7" x14ac:dyDescent="0.3">
      <c r="G319" s="72"/>
    </row>
    <row r="320" spans="7:7" x14ac:dyDescent="0.3">
      <c r="G320" s="72"/>
    </row>
    <row r="321" spans="7:7" x14ac:dyDescent="0.3">
      <c r="G321" s="72"/>
    </row>
    <row r="322" spans="7:7" x14ac:dyDescent="0.3">
      <c r="G322" s="72"/>
    </row>
    <row r="323" spans="7:7" x14ac:dyDescent="0.3">
      <c r="G323" s="72"/>
    </row>
    <row r="324" spans="7:7" x14ac:dyDescent="0.3">
      <c r="G324" s="72"/>
    </row>
    <row r="325" spans="7:7" x14ac:dyDescent="0.3">
      <c r="G325" s="72"/>
    </row>
    <row r="326" spans="7:7" x14ac:dyDescent="0.3">
      <c r="G326" s="72"/>
    </row>
    <row r="327" spans="7:7" x14ac:dyDescent="0.3">
      <c r="G327" s="72"/>
    </row>
    <row r="328" spans="7:7" x14ac:dyDescent="0.3">
      <c r="G328" s="72"/>
    </row>
    <row r="329" spans="7:7" x14ac:dyDescent="0.3">
      <c r="G329" s="72"/>
    </row>
    <row r="330" spans="7:7" x14ac:dyDescent="0.3">
      <c r="G330" s="72"/>
    </row>
    <row r="331" spans="7:7" x14ac:dyDescent="0.3">
      <c r="G331" s="72"/>
    </row>
    <row r="332" spans="7:7" x14ac:dyDescent="0.3">
      <c r="G332" s="72"/>
    </row>
    <row r="333" spans="7:7" x14ac:dyDescent="0.3">
      <c r="G333" s="72"/>
    </row>
    <row r="334" spans="7:7" x14ac:dyDescent="0.3">
      <c r="G334" s="72"/>
    </row>
    <row r="335" spans="7:7" x14ac:dyDescent="0.3">
      <c r="G335" s="72"/>
    </row>
    <row r="336" spans="7:7" x14ac:dyDescent="0.3">
      <c r="G336" s="72"/>
    </row>
    <row r="337" spans="7:7" x14ac:dyDescent="0.3">
      <c r="G337" s="72"/>
    </row>
    <row r="338" spans="7:7" x14ac:dyDescent="0.3">
      <c r="G338" s="72"/>
    </row>
    <row r="339" spans="7:7" x14ac:dyDescent="0.3">
      <c r="G339" s="72"/>
    </row>
    <row r="340" spans="7:7" x14ac:dyDescent="0.3">
      <c r="G340" s="72"/>
    </row>
    <row r="341" spans="7:7" x14ac:dyDescent="0.3">
      <c r="G341" s="72"/>
    </row>
    <row r="342" spans="7:7" x14ac:dyDescent="0.3">
      <c r="G342" s="72"/>
    </row>
    <row r="343" spans="7:7" x14ac:dyDescent="0.3">
      <c r="G343" s="72"/>
    </row>
    <row r="344" spans="7:7" x14ac:dyDescent="0.3">
      <c r="G344" s="72"/>
    </row>
    <row r="345" spans="7:7" x14ac:dyDescent="0.3">
      <c r="G345" s="72"/>
    </row>
    <row r="346" spans="7:7" x14ac:dyDescent="0.3">
      <c r="G346" s="72"/>
    </row>
    <row r="347" spans="7:7" x14ac:dyDescent="0.3">
      <c r="G347" s="72"/>
    </row>
    <row r="348" spans="7:7" x14ac:dyDescent="0.3">
      <c r="G348" s="72"/>
    </row>
    <row r="349" spans="7:7" x14ac:dyDescent="0.3">
      <c r="G349" s="72"/>
    </row>
    <row r="350" spans="7:7" x14ac:dyDescent="0.3">
      <c r="G350" s="72"/>
    </row>
    <row r="351" spans="7:7" x14ac:dyDescent="0.3">
      <c r="G351" s="72"/>
    </row>
    <row r="352" spans="7:7" x14ac:dyDescent="0.3">
      <c r="G352" s="72"/>
    </row>
    <row r="353" spans="7:7" x14ac:dyDescent="0.3">
      <c r="G353" s="72"/>
    </row>
    <row r="354" spans="7:7" x14ac:dyDescent="0.3">
      <c r="G354" s="72"/>
    </row>
    <row r="355" spans="7:7" x14ac:dyDescent="0.3">
      <c r="G355" s="72"/>
    </row>
    <row r="356" spans="7:7" x14ac:dyDescent="0.3">
      <c r="G356" s="72"/>
    </row>
    <row r="357" spans="7:7" x14ac:dyDescent="0.3">
      <c r="G357" s="72"/>
    </row>
    <row r="358" spans="7:7" x14ac:dyDescent="0.3">
      <c r="G358" s="72"/>
    </row>
    <row r="359" spans="7:7" x14ac:dyDescent="0.3">
      <c r="G359" s="72"/>
    </row>
    <row r="360" spans="7:7" x14ac:dyDescent="0.3">
      <c r="G360" s="72"/>
    </row>
    <row r="361" spans="7:7" x14ac:dyDescent="0.3">
      <c r="G361" s="72"/>
    </row>
    <row r="362" spans="7:7" x14ac:dyDescent="0.3">
      <c r="G362" s="72"/>
    </row>
    <row r="363" spans="7:7" x14ac:dyDescent="0.3">
      <c r="G363" s="72"/>
    </row>
    <row r="364" spans="7:7" x14ac:dyDescent="0.3">
      <c r="G364" s="72"/>
    </row>
    <row r="365" spans="7:7" x14ac:dyDescent="0.3">
      <c r="G365" s="72"/>
    </row>
    <row r="366" spans="7:7" x14ac:dyDescent="0.3">
      <c r="G366" s="72"/>
    </row>
    <row r="367" spans="7:7" x14ac:dyDescent="0.3">
      <c r="G367" s="72"/>
    </row>
    <row r="368" spans="7:7" x14ac:dyDescent="0.3">
      <c r="G368" s="72"/>
    </row>
    <row r="369" spans="7:7" x14ac:dyDescent="0.3">
      <c r="G369" s="72"/>
    </row>
    <row r="370" spans="7:7" x14ac:dyDescent="0.3">
      <c r="G370" s="72"/>
    </row>
    <row r="371" spans="7:7" x14ac:dyDescent="0.3">
      <c r="G371" s="72"/>
    </row>
    <row r="372" spans="7:7" x14ac:dyDescent="0.3">
      <c r="G372" s="72"/>
    </row>
    <row r="373" spans="7:7" x14ac:dyDescent="0.3">
      <c r="G373" s="72"/>
    </row>
    <row r="374" spans="7:7" x14ac:dyDescent="0.3">
      <c r="G374" s="72"/>
    </row>
    <row r="375" spans="7:7" x14ac:dyDescent="0.3">
      <c r="G375" s="72"/>
    </row>
    <row r="376" spans="7:7" x14ac:dyDescent="0.3">
      <c r="G376" s="72"/>
    </row>
    <row r="377" spans="7:7" x14ac:dyDescent="0.3">
      <c r="G377" s="72"/>
    </row>
    <row r="378" spans="7:7" x14ac:dyDescent="0.3">
      <c r="G378" s="72"/>
    </row>
    <row r="379" spans="7:7" x14ac:dyDescent="0.3">
      <c r="G379" s="72"/>
    </row>
    <row r="380" spans="7:7" x14ac:dyDescent="0.3">
      <c r="G380" s="72"/>
    </row>
    <row r="381" spans="7:7" x14ac:dyDescent="0.3">
      <c r="G381" s="72"/>
    </row>
    <row r="382" spans="7:7" x14ac:dyDescent="0.3">
      <c r="G382" s="72"/>
    </row>
    <row r="383" spans="7:7" x14ac:dyDescent="0.3">
      <c r="G383" s="72"/>
    </row>
    <row r="384" spans="7:7" x14ac:dyDescent="0.3">
      <c r="G384" s="72"/>
    </row>
    <row r="385" spans="7:7" x14ac:dyDescent="0.3">
      <c r="G385" s="72"/>
    </row>
    <row r="386" spans="7:7" x14ac:dyDescent="0.3">
      <c r="G386" s="72"/>
    </row>
    <row r="387" spans="7:7" x14ac:dyDescent="0.3">
      <c r="G387" s="72"/>
    </row>
    <row r="388" spans="7:7" x14ac:dyDescent="0.3">
      <c r="G388" s="72"/>
    </row>
    <row r="389" spans="7:7" x14ac:dyDescent="0.3">
      <c r="G389" s="72"/>
    </row>
    <row r="390" spans="7:7" x14ac:dyDescent="0.3">
      <c r="G390" s="72"/>
    </row>
    <row r="391" spans="7:7" x14ac:dyDescent="0.3">
      <c r="G391" s="72"/>
    </row>
    <row r="392" spans="7:7" x14ac:dyDescent="0.3">
      <c r="G392" s="72"/>
    </row>
    <row r="393" spans="7:7" x14ac:dyDescent="0.3">
      <c r="G393" s="72"/>
    </row>
    <row r="394" spans="7:7" x14ac:dyDescent="0.3">
      <c r="G394" s="72"/>
    </row>
    <row r="395" spans="7:7" x14ac:dyDescent="0.3">
      <c r="G395" s="72"/>
    </row>
    <row r="396" spans="7:7" x14ac:dyDescent="0.3">
      <c r="G396" s="72"/>
    </row>
    <row r="397" spans="7:7" x14ac:dyDescent="0.3">
      <c r="G397" s="72"/>
    </row>
    <row r="398" spans="7:7" x14ac:dyDescent="0.3">
      <c r="G398" s="72"/>
    </row>
    <row r="399" spans="7:7" x14ac:dyDescent="0.3">
      <c r="G399" s="72"/>
    </row>
    <row r="400" spans="7:7" x14ac:dyDescent="0.3">
      <c r="G400" s="72"/>
    </row>
    <row r="401" spans="7:7" x14ac:dyDescent="0.3">
      <c r="G401" s="72"/>
    </row>
    <row r="402" spans="7:7" x14ac:dyDescent="0.3">
      <c r="G402" s="72"/>
    </row>
    <row r="403" spans="7:7" x14ac:dyDescent="0.3">
      <c r="G403" s="72"/>
    </row>
    <row r="404" spans="7:7" x14ac:dyDescent="0.3">
      <c r="G404" s="72"/>
    </row>
    <row r="405" spans="7:7" x14ac:dyDescent="0.3">
      <c r="G405" s="72"/>
    </row>
    <row r="406" spans="7:7" x14ac:dyDescent="0.3">
      <c r="G406" s="72"/>
    </row>
    <row r="407" spans="7:7" x14ac:dyDescent="0.3">
      <c r="G407" s="72"/>
    </row>
    <row r="408" spans="7:7" x14ac:dyDescent="0.3">
      <c r="G408" s="72"/>
    </row>
    <row r="409" spans="7:7" x14ac:dyDescent="0.3">
      <c r="G409" s="72"/>
    </row>
    <row r="410" spans="7:7" x14ac:dyDescent="0.3">
      <c r="G410" s="72"/>
    </row>
    <row r="411" spans="7:7" x14ac:dyDescent="0.3">
      <c r="G411" s="72"/>
    </row>
    <row r="412" spans="7:7" x14ac:dyDescent="0.3">
      <c r="G412" s="72"/>
    </row>
    <row r="413" spans="7:7" x14ac:dyDescent="0.3">
      <c r="G413" s="72"/>
    </row>
    <row r="414" spans="7:7" x14ac:dyDescent="0.3">
      <c r="G414" s="72"/>
    </row>
    <row r="415" spans="7:7" x14ac:dyDescent="0.3">
      <c r="G415" s="72"/>
    </row>
    <row r="416" spans="7:7" x14ac:dyDescent="0.3">
      <c r="G416" s="72"/>
    </row>
    <row r="417" spans="7:7" x14ac:dyDescent="0.3">
      <c r="G417" s="72"/>
    </row>
    <row r="418" spans="7:7" x14ac:dyDescent="0.3">
      <c r="G418" s="72"/>
    </row>
    <row r="419" spans="7:7" x14ac:dyDescent="0.3">
      <c r="G419" s="72"/>
    </row>
    <row r="420" spans="7:7" x14ac:dyDescent="0.3">
      <c r="G420" s="72"/>
    </row>
    <row r="421" spans="7:7" x14ac:dyDescent="0.3">
      <c r="G421" s="72"/>
    </row>
    <row r="422" spans="7:7" x14ac:dyDescent="0.3">
      <c r="G422" s="72"/>
    </row>
    <row r="423" spans="7:7" x14ac:dyDescent="0.3">
      <c r="G423" s="72"/>
    </row>
    <row r="424" spans="7:7" x14ac:dyDescent="0.3">
      <c r="G424" s="72"/>
    </row>
    <row r="425" spans="7:7" x14ac:dyDescent="0.3">
      <c r="G425" s="72"/>
    </row>
    <row r="426" spans="7:7" x14ac:dyDescent="0.3">
      <c r="G426" s="72"/>
    </row>
    <row r="427" spans="7:7" x14ac:dyDescent="0.3">
      <c r="G427" s="72"/>
    </row>
    <row r="428" spans="7:7" x14ac:dyDescent="0.3">
      <c r="G428" s="72"/>
    </row>
    <row r="429" spans="7:7" x14ac:dyDescent="0.3">
      <c r="G429" s="72"/>
    </row>
    <row r="430" spans="7:7" x14ac:dyDescent="0.3">
      <c r="G430" s="72"/>
    </row>
    <row r="431" spans="7:7" x14ac:dyDescent="0.3">
      <c r="G431" s="72"/>
    </row>
    <row r="432" spans="7:7" x14ac:dyDescent="0.3">
      <c r="G432" s="72"/>
    </row>
    <row r="433" spans="7:7" x14ac:dyDescent="0.3">
      <c r="G433" s="72"/>
    </row>
    <row r="434" spans="7:7" x14ac:dyDescent="0.3">
      <c r="G434" s="72"/>
    </row>
    <row r="435" spans="7:7" x14ac:dyDescent="0.3">
      <c r="G435" s="72"/>
    </row>
    <row r="436" spans="7:7" x14ac:dyDescent="0.3">
      <c r="G436" s="72"/>
    </row>
    <row r="437" spans="7:7" x14ac:dyDescent="0.3">
      <c r="G437" s="72"/>
    </row>
    <row r="438" spans="7:7" x14ac:dyDescent="0.3">
      <c r="G438" s="72"/>
    </row>
    <row r="439" spans="7:7" x14ac:dyDescent="0.3">
      <c r="G439" s="72"/>
    </row>
    <row r="440" spans="7:7" x14ac:dyDescent="0.3">
      <c r="G440" s="72"/>
    </row>
    <row r="441" spans="7:7" x14ac:dyDescent="0.3">
      <c r="G441" s="72"/>
    </row>
    <row r="442" spans="7:7" x14ac:dyDescent="0.3">
      <c r="G442" s="72"/>
    </row>
    <row r="443" spans="7:7" x14ac:dyDescent="0.3">
      <c r="G443" s="72"/>
    </row>
    <row r="444" spans="7:7" x14ac:dyDescent="0.3">
      <c r="G444" s="72"/>
    </row>
    <row r="445" spans="7:7" x14ac:dyDescent="0.3">
      <c r="G445" s="72"/>
    </row>
    <row r="446" spans="7:7" x14ac:dyDescent="0.3">
      <c r="G446" s="72"/>
    </row>
    <row r="447" spans="7:7" x14ac:dyDescent="0.3">
      <c r="G447" s="72"/>
    </row>
    <row r="448" spans="7:7" x14ac:dyDescent="0.3">
      <c r="G448" s="72"/>
    </row>
    <row r="449" spans="7:7" x14ac:dyDescent="0.3">
      <c r="G449" s="72"/>
    </row>
    <row r="450" spans="7:7" x14ac:dyDescent="0.3">
      <c r="G450" s="72"/>
    </row>
    <row r="451" spans="7:7" x14ac:dyDescent="0.3">
      <c r="G451" s="72"/>
    </row>
    <row r="452" spans="7:7" x14ac:dyDescent="0.3">
      <c r="G452" s="72"/>
    </row>
    <row r="453" spans="7:7" x14ac:dyDescent="0.3">
      <c r="G453" s="72"/>
    </row>
    <row r="454" spans="7:7" x14ac:dyDescent="0.3">
      <c r="G454" s="72"/>
    </row>
    <row r="455" spans="7:7" x14ac:dyDescent="0.3">
      <c r="G455" s="72"/>
    </row>
    <row r="456" spans="7:7" x14ac:dyDescent="0.3">
      <c r="G456" s="72"/>
    </row>
    <row r="457" spans="7:7" x14ac:dyDescent="0.3">
      <c r="G457" s="72"/>
    </row>
    <row r="458" spans="7:7" x14ac:dyDescent="0.3">
      <c r="G458" s="72"/>
    </row>
    <row r="459" spans="7:7" x14ac:dyDescent="0.3">
      <c r="G459" s="72"/>
    </row>
    <row r="460" spans="7:7" x14ac:dyDescent="0.3">
      <c r="G460" s="72"/>
    </row>
    <row r="461" spans="7:7" x14ac:dyDescent="0.3">
      <c r="G461" s="72"/>
    </row>
    <row r="462" spans="7:7" x14ac:dyDescent="0.3">
      <c r="G462" s="72"/>
    </row>
    <row r="463" spans="7:7" x14ac:dyDescent="0.3">
      <c r="G463" s="72"/>
    </row>
    <row r="464" spans="7:7" x14ac:dyDescent="0.3">
      <c r="G464" s="72"/>
    </row>
    <row r="465" spans="7:7" x14ac:dyDescent="0.3">
      <c r="G465" s="72"/>
    </row>
    <row r="466" spans="7:7" x14ac:dyDescent="0.3">
      <c r="G466" s="72"/>
    </row>
    <row r="467" spans="7:7" x14ac:dyDescent="0.3">
      <c r="G467" s="72"/>
    </row>
    <row r="468" spans="7:7" x14ac:dyDescent="0.3">
      <c r="G468" s="72"/>
    </row>
    <row r="469" spans="7:7" x14ac:dyDescent="0.3">
      <c r="G469" s="72"/>
    </row>
    <row r="470" spans="7:7" x14ac:dyDescent="0.3">
      <c r="G470" s="72"/>
    </row>
    <row r="471" spans="7:7" x14ac:dyDescent="0.3">
      <c r="G471" s="72"/>
    </row>
    <row r="472" spans="7:7" x14ac:dyDescent="0.3">
      <c r="G472" s="72"/>
    </row>
    <row r="473" spans="7:7" x14ac:dyDescent="0.3">
      <c r="G473" s="72"/>
    </row>
    <row r="474" spans="7:7" x14ac:dyDescent="0.3">
      <c r="G474" s="72"/>
    </row>
    <row r="475" spans="7:7" x14ac:dyDescent="0.3">
      <c r="G475" s="72"/>
    </row>
    <row r="476" spans="7:7" x14ac:dyDescent="0.3">
      <c r="G476" s="72"/>
    </row>
    <row r="477" spans="7:7" x14ac:dyDescent="0.3">
      <c r="G477" s="72"/>
    </row>
    <row r="478" spans="7:7" x14ac:dyDescent="0.3">
      <c r="G478" s="72"/>
    </row>
    <row r="479" spans="7:7" x14ac:dyDescent="0.3">
      <c r="G479" s="72"/>
    </row>
    <row r="480" spans="7:7" x14ac:dyDescent="0.3">
      <c r="G480" s="72"/>
    </row>
    <row r="481" spans="7:7" x14ac:dyDescent="0.3">
      <c r="G481" s="72"/>
    </row>
    <row r="482" spans="7:7" x14ac:dyDescent="0.3">
      <c r="G482" s="72"/>
    </row>
    <row r="483" spans="7:7" x14ac:dyDescent="0.3">
      <c r="G483" s="72"/>
    </row>
    <row r="484" spans="7:7" x14ac:dyDescent="0.3">
      <c r="G484" s="72"/>
    </row>
    <row r="485" spans="7:7" x14ac:dyDescent="0.3">
      <c r="G485" s="72"/>
    </row>
    <row r="486" spans="7:7" x14ac:dyDescent="0.3">
      <c r="G486" s="72"/>
    </row>
    <row r="487" spans="7:7" x14ac:dyDescent="0.3">
      <c r="G487" s="72"/>
    </row>
    <row r="488" spans="7:7" x14ac:dyDescent="0.3">
      <c r="G488" s="72"/>
    </row>
    <row r="489" spans="7:7" x14ac:dyDescent="0.3">
      <c r="G489" s="72"/>
    </row>
    <row r="490" spans="7:7" x14ac:dyDescent="0.3">
      <c r="G490" s="72"/>
    </row>
    <row r="491" spans="7:7" x14ac:dyDescent="0.3">
      <c r="G491" s="72"/>
    </row>
    <row r="492" spans="7:7" x14ac:dyDescent="0.3">
      <c r="G492" s="72"/>
    </row>
    <row r="493" spans="7:7" x14ac:dyDescent="0.3">
      <c r="G493" s="72"/>
    </row>
    <row r="494" spans="7:7" x14ac:dyDescent="0.3">
      <c r="G494" s="72"/>
    </row>
    <row r="495" spans="7:7" x14ac:dyDescent="0.3">
      <c r="G495" s="72"/>
    </row>
    <row r="496" spans="7:7" x14ac:dyDescent="0.3">
      <c r="G496" s="72"/>
    </row>
    <row r="497" spans="7:7" x14ac:dyDescent="0.3">
      <c r="G497" s="72"/>
    </row>
    <row r="498" spans="7:7" x14ac:dyDescent="0.3">
      <c r="G498" s="72"/>
    </row>
    <row r="499" spans="7:7" x14ac:dyDescent="0.3">
      <c r="G499" s="72"/>
    </row>
    <row r="500" spans="7:7" x14ac:dyDescent="0.3">
      <c r="G500" s="72"/>
    </row>
    <row r="501" spans="7:7" x14ac:dyDescent="0.3">
      <c r="G501" s="72"/>
    </row>
    <row r="502" spans="7:7" x14ac:dyDescent="0.3">
      <c r="G502" s="72"/>
    </row>
    <row r="503" spans="7:7" x14ac:dyDescent="0.3">
      <c r="G503" s="72"/>
    </row>
    <row r="504" spans="7:7" x14ac:dyDescent="0.3">
      <c r="G504" s="72"/>
    </row>
    <row r="505" spans="7:7" x14ac:dyDescent="0.3">
      <c r="G505" s="72"/>
    </row>
    <row r="506" spans="7:7" x14ac:dyDescent="0.3">
      <c r="G506" s="72"/>
    </row>
    <row r="507" spans="7:7" x14ac:dyDescent="0.3">
      <c r="G507" s="72"/>
    </row>
    <row r="508" spans="7:7" x14ac:dyDescent="0.3">
      <c r="G508" s="72"/>
    </row>
    <row r="509" spans="7:7" x14ac:dyDescent="0.3">
      <c r="G509" s="72"/>
    </row>
    <row r="510" spans="7:7" x14ac:dyDescent="0.3">
      <c r="G510" s="72"/>
    </row>
    <row r="511" spans="7:7" x14ac:dyDescent="0.3">
      <c r="G511" s="72"/>
    </row>
    <row r="512" spans="7:7" x14ac:dyDescent="0.3">
      <c r="G512" s="72"/>
    </row>
    <row r="513" spans="7:7" x14ac:dyDescent="0.3">
      <c r="G513" s="72"/>
    </row>
    <row r="514" spans="7:7" x14ac:dyDescent="0.3">
      <c r="G514" s="72"/>
    </row>
    <row r="515" spans="7:7" x14ac:dyDescent="0.3">
      <c r="G515" s="72"/>
    </row>
    <row r="516" spans="7:7" x14ac:dyDescent="0.3">
      <c r="G516" s="72"/>
    </row>
    <row r="517" spans="7:7" x14ac:dyDescent="0.3">
      <c r="G517" s="72"/>
    </row>
    <row r="518" spans="7:7" x14ac:dyDescent="0.3">
      <c r="G518" s="72"/>
    </row>
    <row r="519" spans="7:7" x14ac:dyDescent="0.3">
      <c r="G519" s="72"/>
    </row>
    <row r="520" spans="7:7" x14ac:dyDescent="0.3">
      <c r="G520" s="72"/>
    </row>
    <row r="521" spans="7:7" x14ac:dyDescent="0.3">
      <c r="G521" s="72"/>
    </row>
    <row r="522" spans="7:7" x14ac:dyDescent="0.3">
      <c r="G522" s="72"/>
    </row>
    <row r="523" spans="7:7" x14ac:dyDescent="0.3">
      <c r="G523" s="72"/>
    </row>
    <row r="524" spans="7:7" x14ac:dyDescent="0.3">
      <c r="G524" s="72"/>
    </row>
    <row r="525" spans="7:7" x14ac:dyDescent="0.3">
      <c r="G525" s="72"/>
    </row>
    <row r="526" spans="7:7" x14ac:dyDescent="0.3">
      <c r="G526" s="72"/>
    </row>
    <row r="527" spans="7:7" x14ac:dyDescent="0.3">
      <c r="G527" s="72"/>
    </row>
    <row r="528" spans="7:7" x14ac:dyDescent="0.3">
      <c r="G528" s="72"/>
    </row>
    <row r="529" spans="7:7" x14ac:dyDescent="0.3">
      <c r="G529" s="72"/>
    </row>
    <row r="530" spans="7:7" x14ac:dyDescent="0.3">
      <c r="G530" s="72"/>
    </row>
    <row r="531" spans="7:7" x14ac:dyDescent="0.3">
      <c r="G531" s="72"/>
    </row>
    <row r="532" spans="7:7" x14ac:dyDescent="0.3">
      <c r="G532" s="72"/>
    </row>
    <row r="533" spans="7:7" x14ac:dyDescent="0.3">
      <c r="G533" s="72"/>
    </row>
    <row r="534" spans="7:7" x14ac:dyDescent="0.3">
      <c r="G534" s="72"/>
    </row>
    <row r="535" spans="7:7" x14ac:dyDescent="0.3">
      <c r="G535" s="72"/>
    </row>
    <row r="536" spans="7:7" x14ac:dyDescent="0.3">
      <c r="G536" s="72"/>
    </row>
    <row r="537" spans="7:7" x14ac:dyDescent="0.3">
      <c r="G537" s="72"/>
    </row>
    <row r="538" spans="7:7" x14ac:dyDescent="0.3">
      <c r="G538" s="72"/>
    </row>
    <row r="539" spans="7:7" x14ac:dyDescent="0.3">
      <c r="G539" s="72"/>
    </row>
    <row r="540" spans="7:7" x14ac:dyDescent="0.3">
      <c r="G540" s="72"/>
    </row>
    <row r="541" spans="7:7" x14ac:dyDescent="0.3">
      <c r="G541" s="72"/>
    </row>
    <row r="542" spans="7:7" x14ac:dyDescent="0.3">
      <c r="G542" s="72"/>
    </row>
    <row r="543" spans="7:7" x14ac:dyDescent="0.3">
      <c r="G543" s="72"/>
    </row>
    <row r="544" spans="7:7" x14ac:dyDescent="0.3">
      <c r="G544" s="72"/>
    </row>
    <row r="545" spans="7:7" x14ac:dyDescent="0.3">
      <c r="G545" s="72"/>
    </row>
    <row r="546" spans="7:7" x14ac:dyDescent="0.3">
      <c r="G546" s="72"/>
    </row>
    <row r="547" spans="7:7" x14ac:dyDescent="0.3">
      <c r="G547" s="72"/>
    </row>
    <row r="548" spans="7:7" x14ac:dyDescent="0.3">
      <c r="G548" s="72"/>
    </row>
    <row r="549" spans="7:7" x14ac:dyDescent="0.3">
      <c r="G549" s="72"/>
    </row>
    <row r="550" spans="7:7" x14ac:dyDescent="0.3">
      <c r="G550" s="72"/>
    </row>
    <row r="551" spans="7:7" x14ac:dyDescent="0.3">
      <c r="G551" s="72"/>
    </row>
    <row r="552" spans="7:7" x14ac:dyDescent="0.3">
      <c r="G552" s="72"/>
    </row>
    <row r="553" spans="7:7" x14ac:dyDescent="0.3">
      <c r="G553" s="72"/>
    </row>
    <row r="554" spans="7:7" x14ac:dyDescent="0.3">
      <c r="G554" s="72"/>
    </row>
    <row r="555" spans="7:7" x14ac:dyDescent="0.3">
      <c r="G555" s="72"/>
    </row>
    <row r="556" spans="7:7" x14ac:dyDescent="0.3">
      <c r="G556" s="72"/>
    </row>
    <row r="557" spans="7:7" x14ac:dyDescent="0.3">
      <c r="G557" s="72"/>
    </row>
    <row r="558" spans="7:7" x14ac:dyDescent="0.3">
      <c r="G558" s="72"/>
    </row>
    <row r="559" spans="7:7" x14ac:dyDescent="0.3">
      <c r="G559" s="72"/>
    </row>
    <row r="560" spans="7:7" x14ac:dyDescent="0.3">
      <c r="G560" s="72"/>
    </row>
    <row r="561" spans="7:7" x14ac:dyDescent="0.3">
      <c r="G561" s="72"/>
    </row>
    <row r="562" spans="7:7" x14ac:dyDescent="0.3">
      <c r="G562" s="72"/>
    </row>
    <row r="563" spans="7:7" x14ac:dyDescent="0.3">
      <c r="G563" s="72"/>
    </row>
    <row r="564" spans="7:7" x14ac:dyDescent="0.3">
      <c r="G564" s="72"/>
    </row>
    <row r="565" spans="7:7" x14ac:dyDescent="0.3">
      <c r="G565" s="72"/>
    </row>
    <row r="566" spans="7:7" x14ac:dyDescent="0.3">
      <c r="G566" s="72"/>
    </row>
    <row r="567" spans="7:7" x14ac:dyDescent="0.3">
      <c r="G567" s="72"/>
    </row>
    <row r="568" spans="7:7" x14ac:dyDescent="0.3">
      <c r="G568" s="72"/>
    </row>
    <row r="569" spans="7:7" x14ac:dyDescent="0.3">
      <c r="G569" s="72"/>
    </row>
    <row r="570" spans="7:7" x14ac:dyDescent="0.3">
      <c r="G570" s="72"/>
    </row>
    <row r="571" spans="7:7" x14ac:dyDescent="0.3">
      <c r="G571" s="72"/>
    </row>
    <row r="572" spans="7:7" x14ac:dyDescent="0.3">
      <c r="G572" s="72"/>
    </row>
    <row r="573" spans="7:7" x14ac:dyDescent="0.3">
      <c r="G573" s="72"/>
    </row>
    <row r="574" spans="7:7" x14ac:dyDescent="0.3">
      <c r="G574" s="72"/>
    </row>
    <row r="575" spans="7:7" x14ac:dyDescent="0.3">
      <c r="G575" s="72"/>
    </row>
    <row r="576" spans="7:7" x14ac:dyDescent="0.3">
      <c r="G576" s="72"/>
    </row>
    <row r="577" spans="7:7" x14ac:dyDescent="0.3">
      <c r="G577" s="72"/>
    </row>
    <row r="578" spans="7:7" x14ac:dyDescent="0.3">
      <c r="G578" s="72"/>
    </row>
    <row r="579" spans="7:7" x14ac:dyDescent="0.3">
      <c r="G579" s="72"/>
    </row>
    <row r="580" spans="7:7" x14ac:dyDescent="0.3">
      <c r="G580" s="72"/>
    </row>
    <row r="581" spans="7:7" x14ac:dyDescent="0.3">
      <c r="G581" s="72"/>
    </row>
    <row r="582" spans="7:7" x14ac:dyDescent="0.3">
      <c r="G582" s="72"/>
    </row>
    <row r="583" spans="7:7" x14ac:dyDescent="0.3">
      <c r="G583" s="72"/>
    </row>
    <row r="584" spans="7:7" x14ac:dyDescent="0.3">
      <c r="G584" s="72"/>
    </row>
    <row r="585" spans="7:7" x14ac:dyDescent="0.3">
      <c r="G585" s="72"/>
    </row>
    <row r="586" spans="7:7" x14ac:dyDescent="0.3">
      <c r="G586" s="72"/>
    </row>
    <row r="587" spans="7:7" x14ac:dyDescent="0.3">
      <c r="G587" s="72"/>
    </row>
    <row r="588" spans="7:7" x14ac:dyDescent="0.3">
      <c r="G588" s="72"/>
    </row>
    <row r="589" spans="7:7" x14ac:dyDescent="0.3">
      <c r="G589" s="72"/>
    </row>
    <row r="590" spans="7:7" x14ac:dyDescent="0.3">
      <c r="G590" s="72"/>
    </row>
    <row r="591" spans="7:7" x14ac:dyDescent="0.3">
      <c r="G591" s="72"/>
    </row>
    <row r="592" spans="7:7" x14ac:dyDescent="0.3">
      <c r="G592" s="72"/>
    </row>
    <row r="593" spans="7:7" x14ac:dyDescent="0.3">
      <c r="G593" s="72"/>
    </row>
    <row r="594" spans="7:7" x14ac:dyDescent="0.3">
      <c r="G594" s="72"/>
    </row>
    <row r="595" spans="7:7" x14ac:dyDescent="0.3">
      <c r="G595" s="72"/>
    </row>
    <row r="596" spans="7:7" x14ac:dyDescent="0.3">
      <c r="G596" s="72"/>
    </row>
    <row r="597" spans="7:7" x14ac:dyDescent="0.3">
      <c r="G597" s="72"/>
    </row>
    <row r="598" spans="7:7" x14ac:dyDescent="0.3">
      <c r="G598" s="72"/>
    </row>
    <row r="599" spans="7:7" x14ac:dyDescent="0.3">
      <c r="G599" s="72"/>
    </row>
    <row r="600" spans="7:7" x14ac:dyDescent="0.3">
      <c r="G600" s="72"/>
    </row>
    <row r="601" spans="7:7" x14ac:dyDescent="0.3">
      <c r="G601" s="72"/>
    </row>
    <row r="602" spans="7:7" x14ac:dyDescent="0.3">
      <c r="G602" s="72"/>
    </row>
    <row r="603" spans="7:7" x14ac:dyDescent="0.3">
      <c r="G603" s="72"/>
    </row>
    <row r="604" spans="7:7" x14ac:dyDescent="0.3">
      <c r="G604" s="72"/>
    </row>
    <row r="605" spans="7:7" x14ac:dyDescent="0.3">
      <c r="G605" s="72"/>
    </row>
    <row r="606" spans="7:7" x14ac:dyDescent="0.3">
      <c r="G606" s="72"/>
    </row>
    <row r="607" spans="7:7" x14ac:dyDescent="0.3">
      <c r="G607" s="72"/>
    </row>
    <row r="608" spans="7:7" x14ac:dyDescent="0.3">
      <c r="G608" s="72"/>
    </row>
    <row r="609" spans="7:7" x14ac:dyDescent="0.3">
      <c r="G609" s="72"/>
    </row>
    <row r="610" spans="7:7" x14ac:dyDescent="0.3">
      <c r="G610" s="72"/>
    </row>
    <row r="611" spans="7:7" x14ac:dyDescent="0.3">
      <c r="G611" s="72"/>
    </row>
    <row r="612" spans="7:7" x14ac:dyDescent="0.3">
      <c r="G612" s="72"/>
    </row>
    <row r="613" spans="7:7" x14ac:dyDescent="0.3">
      <c r="G613" s="72"/>
    </row>
    <row r="614" spans="7:7" x14ac:dyDescent="0.3">
      <c r="G614" s="72"/>
    </row>
    <row r="615" spans="7:7" x14ac:dyDescent="0.3">
      <c r="G615" s="72"/>
    </row>
    <row r="616" spans="7:7" x14ac:dyDescent="0.3">
      <c r="G616" s="72"/>
    </row>
    <row r="617" spans="7:7" x14ac:dyDescent="0.3">
      <c r="G617" s="72"/>
    </row>
    <row r="618" spans="7:7" x14ac:dyDescent="0.3">
      <c r="G618" s="72"/>
    </row>
    <row r="619" spans="7:7" x14ac:dyDescent="0.3">
      <c r="G619" s="72"/>
    </row>
    <row r="620" spans="7:7" x14ac:dyDescent="0.3">
      <c r="G620" s="72"/>
    </row>
    <row r="621" spans="7:7" x14ac:dyDescent="0.3">
      <c r="G621" s="72"/>
    </row>
    <row r="622" spans="7:7" x14ac:dyDescent="0.3">
      <c r="G622" s="72"/>
    </row>
    <row r="623" spans="7:7" x14ac:dyDescent="0.3">
      <c r="G623" s="72"/>
    </row>
    <row r="624" spans="7:7" x14ac:dyDescent="0.3">
      <c r="G624" s="72"/>
    </row>
    <row r="625" spans="7:7" x14ac:dyDescent="0.3">
      <c r="G625" s="72"/>
    </row>
    <row r="626" spans="7:7" x14ac:dyDescent="0.3">
      <c r="G626" s="72"/>
    </row>
    <row r="627" spans="7:7" x14ac:dyDescent="0.3">
      <c r="G627" s="72"/>
    </row>
    <row r="628" spans="7:7" x14ac:dyDescent="0.3">
      <c r="G628" s="72"/>
    </row>
    <row r="629" spans="7:7" x14ac:dyDescent="0.3">
      <c r="G629" s="72"/>
    </row>
    <row r="630" spans="7:7" x14ac:dyDescent="0.3">
      <c r="G630" s="72"/>
    </row>
    <row r="631" spans="7:7" x14ac:dyDescent="0.3">
      <c r="G631" s="72"/>
    </row>
    <row r="632" spans="7:7" x14ac:dyDescent="0.3">
      <c r="G632" s="72"/>
    </row>
    <row r="633" spans="7:7" x14ac:dyDescent="0.3">
      <c r="G633" s="72"/>
    </row>
    <row r="634" spans="7:7" x14ac:dyDescent="0.3">
      <c r="G634" s="72"/>
    </row>
    <row r="635" spans="7:7" x14ac:dyDescent="0.3">
      <c r="G635" s="72"/>
    </row>
    <row r="636" spans="7:7" x14ac:dyDescent="0.3">
      <c r="G636" s="72"/>
    </row>
    <row r="637" spans="7:7" x14ac:dyDescent="0.3">
      <c r="G637" s="72"/>
    </row>
    <row r="638" spans="7:7" x14ac:dyDescent="0.3">
      <c r="G638" s="72"/>
    </row>
    <row r="639" spans="7:7" x14ac:dyDescent="0.3">
      <c r="G639" s="72"/>
    </row>
    <row r="640" spans="7:7" x14ac:dyDescent="0.3">
      <c r="G640" s="72"/>
    </row>
    <row r="641" spans="7:7" x14ac:dyDescent="0.3">
      <c r="G641" s="72"/>
    </row>
    <row r="642" spans="7:7" x14ac:dyDescent="0.3">
      <c r="G642" s="72"/>
    </row>
    <row r="643" spans="7:7" x14ac:dyDescent="0.3">
      <c r="G643" s="72"/>
    </row>
    <row r="644" spans="7:7" x14ac:dyDescent="0.3">
      <c r="G644" s="72"/>
    </row>
    <row r="645" spans="7:7" x14ac:dyDescent="0.3">
      <c r="G645" s="72"/>
    </row>
    <row r="646" spans="7:7" x14ac:dyDescent="0.3">
      <c r="G646" s="72"/>
    </row>
    <row r="647" spans="7:7" x14ac:dyDescent="0.3">
      <c r="G647" s="72"/>
    </row>
    <row r="648" spans="7:7" x14ac:dyDescent="0.3">
      <c r="G648" s="72"/>
    </row>
    <row r="649" spans="7:7" x14ac:dyDescent="0.3">
      <c r="G649" s="72"/>
    </row>
    <row r="650" spans="7:7" x14ac:dyDescent="0.3">
      <c r="G650" s="72"/>
    </row>
    <row r="651" spans="7:7" x14ac:dyDescent="0.3">
      <c r="G651" s="72"/>
    </row>
    <row r="652" spans="7:7" x14ac:dyDescent="0.3">
      <c r="G652" s="72"/>
    </row>
    <row r="653" spans="7:7" x14ac:dyDescent="0.3">
      <c r="G653" s="72"/>
    </row>
    <row r="654" spans="7:7" x14ac:dyDescent="0.3">
      <c r="G654" s="72"/>
    </row>
    <row r="655" spans="7:7" x14ac:dyDescent="0.3">
      <c r="G655" s="72"/>
    </row>
    <row r="656" spans="7:7" x14ac:dyDescent="0.3">
      <c r="G656" s="72"/>
    </row>
    <row r="657" spans="7:7" x14ac:dyDescent="0.3">
      <c r="G657" s="72"/>
    </row>
    <row r="658" spans="7:7" x14ac:dyDescent="0.3">
      <c r="G658" s="72"/>
    </row>
    <row r="659" spans="7:7" x14ac:dyDescent="0.3">
      <c r="G659" s="72"/>
    </row>
    <row r="660" spans="7:7" x14ac:dyDescent="0.3">
      <c r="G660" s="72"/>
    </row>
    <row r="661" spans="7:7" x14ac:dyDescent="0.3">
      <c r="G661" s="72"/>
    </row>
    <row r="662" spans="7:7" x14ac:dyDescent="0.3">
      <c r="G662" s="72"/>
    </row>
    <row r="663" spans="7:7" x14ac:dyDescent="0.3">
      <c r="G663" s="72"/>
    </row>
    <row r="664" spans="7:7" x14ac:dyDescent="0.3">
      <c r="G664" s="72"/>
    </row>
    <row r="665" spans="7:7" x14ac:dyDescent="0.3">
      <c r="G665" s="72"/>
    </row>
    <row r="666" spans="7:7" x14ac:dyDescent="0.3">
      <c r="G666" s="72"/>
    </row>
    <row r="667" spans="7:7" x14ac:dyDescent="0.3">
      <c r="G667" s="72"/>
    </row>
    <row r="668" spans="7:7" x14ac:dyDescent="0.3">
      <c r="G668" s="72"/>
    </row>
    <row r="669" spans="7:7" x14ac:dyDescent="0.3">
      <c r="G669" s="72"/>
    </row>
    <row r="670" spans="7:7" x14ac:dyDescent="0.3">
      <c r="G670" s="72"/>
    </row>
    <row r="671" spans="7:7" x14ac:dyDescent="0.3">
      <c r="G671" s="72"/>
    </row>
    <row r="672" spans="7:7" x14ac:dyDescent="0.3">
      <c r="G672" s="72"/>
    </row>
    <row r="673" spans="7:7" x14ac:dyDescent="0.3">
      <c r="G673" s="72"/>
    </row>
    <row r="674" spans="7:7" x14ac:dyDescent="0.3">
      <c r="G674" s="72"/>
    </row>
    <row r="675" spans="7:7" x14ac:dyDescent="0.3">
      <c r="G675" s="72"/>
    </row>
    <row r="676" spans="7:7" x14ac:dyDescent="0.3">
      <c r="G676" s="72"/>
    </row>
    <row r="677" spans="7:7" x14ac:dyDescent="0.3">
      <c r="G677" s="72"/>
    </row>
    <row r="678" spans="7:7" x14ac:dyDescent="0.3">
      <c r="G678" s="72"/>
    </row>
    <row r="679" spans="7:7" x14ac:dyDescent="0.3">
      <c r="G679" s="72"/>
    </row>
    <row r="680" spans="7:7" x14ac:dyDescent="0.3">
      <c r="G680" s="72"/>
    </row>
    <row r="681" spans="7:7" x14ac:dyDescent="0.3">
      <c r="G681" s="72"/>
    </row>
    <row r="682" spans="7:7" x14ac:dyDescent="0.3">
      <c r="G682" s="72"/>
    </row>
    <row r="683" spans="7:7" x14ac:dyDescent="0.3">
      <c r="G683" s="72"/>
    </row>
    <row r="684" spans="7:7" x14ac:dyDescent="0.3">
      <c r="G684" s="72"/>
    </row>
    <row r="685" spans="7:7" x14ac:dyDescent="0.3">
      <c r="G685" s="72"/>
    </row>
    <row r="686" spans="7:7" x14ac:dyDescent="0.3">
      <c r="G686" s="72"/>
    </row>
    <row r="687" spans="7:7" x14ac:dyDescent="0.3">
      <c r="G687" s="72"/>
    </row>
    <row r="688" spans="7:7" x14ac:dyDescent="0.3">
      <c r="G688" s="72"/>
    </row>
    <row r="689" spans="7:7" x14ac:dyDescent="0.3">
      <c r="G689" s="72"/>
    </row>
    <row r="690" spans="7:7" x14ac:dyDescent="0.3">
      <c r="G690" s="72"/>
    </row>
    <row r="691" spans="7:7" x14ac:dyDescent="0.3">
      <c r="G691" s="72"/>
    </row>
    <row r="692" spans="7:7" x14ac:dyDescent="0.3">
      <c r="G692" s="72"/>
    </row>
    <row r="693" spans="7:7" x14ac:dyDescent="0.3">
      <c r="G693" s="72"/>
    </row>
    <row r="694" spans="7:7" x14ac:dyDescent="0.3">
      <c r="G694" s="72"/>
    </row>
    <row r="695" spans="7:7" x14ac:dyDescent="0.3">
      <c r="G695" s="72"/>
    </row>
    <row r="696" spans="7:7" x14ac:dyDescent="0.3">
      <c r="G696" s="72"/>
    </row>
    <row r="697" spans="7:7" x14ac:dyDescent="0.3">
      <c r="G697" s="72"/>
    </row>
    <row r="698" spans="7:7" x14ac:dyDescent="0.3">
      <c r="G698" s="72"/>
    </row>
    <row r="699" spans="7:7" x14ac:dyDescent="0.3">
      <c r="G699" s="72"/>
    </row>
    <row r="700" spans="7:7" x14ac:dyDescent="0.3">
      <c r="G700" s="72"/>
    </row>
    <row r="701" spans="7:7" x14ac:dyDescent="0.3">
      <c r="G701" s="72"/>
    </row>
    <row r="702" spans="7:7" x14ac:dyDescent="0.3">
      <c r="G702" s="72"/>
    </row>
    <row r="703" spans="7:7" x14ac:dyDescent="0.3">
      <c r="G703" s="72"/>
    </row>
    <row r="704" spans="7:7" x14ac:dyDescent="0.3">
      <c r="G704" s="72"/>
    </row>
    <row r="705" spans="7:7" x14ac:dyDescent="0.3">
      <c r="G705" s="72"/>
    </row>
    <row r="706" spans="7:7" x14ac:dyDescent="0.3">
      <c r="G706" s="72"/>
    </row>
    <row r="707" spans="7:7" x14ac:dyDescent="0.3">
      <c r="G707" s="72"/>
    </row>
    <row r="708" spans="7:7" x14ac:dyDescent="0.3">
      <c r="G708" s="72"/>
    </row>
    <row r="709" spans="7:7" x14ac:dyDescent="0.3">
      <c r="G709" s="72"/>
    </row>
    <row r="710" spans="7:7" x14ac:dyDescent="0.3">
      <c r="G710" s="72"/>
    </row>
    <row r="711" spans="7:7" x14ac:dyDescent="0.3">
      <c r="G711" s="72"/>
    </row>
    <row r="712" spans="7:7" x14ac:dyDescent="0.3">
      <c r="G712" s="72"/>
    </row>
    <row r="713" spans="7:7" x14ac:dyDescent="0.3">
      <c r="G713" s="72"/>
    </row>
    <row r="714" spans="7:7" x14ac:dyDescent="0.3">
      <c r="G714" s="72"/>
    </row>
    <row r="715" spans="7:7" x14ac:dyDescent="0.3">
      <c r="G715" s="72"/>
    </row>
    <row r="716" spans="7:7" x14ac:dyDescent="0.3">
      <c r="G716" s="72"/>
    </row>
    <row r="717" spans="7:7" x14ac:dyDescent="0.3">
      <c r="G717" s="72"/>
    </row>
    <row r="718" spans="7:7" x14ac:dyDescent="0.3">
      <c r="G718" s="72"/>
    </row>
    <row r="719" spans="7:7" x14ac:dyDescent="0.3">
      <c r="G719" s="72"/>
    </row>
    <row r="720" spans="7:7" x14ac:dyDescent="0.3">
      <c r="G720" s="72"/>
    </row>
    <row r="721" spans="7:7" x14ac:dyDescent="0.3">
      <c r="G721" s="72"/>
    </row>
    <row r="722" spans="7:7" x14ac:dyDescent="0.3">
      <c r="G722" s="72"/>
    </row>
    <row r="723" spans="7:7" x14ac:dyDescent="0.3">
      <c r="G723" s="72"/>
    </row>
    <row r="724" spans="7:7" x14ac:dyDescent="0.3">
      <c r="G724" s="72"/>
    </row>
    <row r="725" spans="7:7" x14ac:dyDescent="0.3">
      <c r="G725" s="72"/>
    </row>
    <row r="726" spans="7:7" x14ac:dyDescent="0.3">
      <c r="G726" s="72"/>
    </row>
    <row r="727" spans="7:7" x14ac:dyDescent="0.3">
      <c r="G727" s="72"/>
    </row>
    <row r="728" spans="7:7" x14ac:dyDescent="0.3">
      <c r="G728" s="72"/>
    </row>
    <row r="729" spans="7:7" x14ac:dyDescent="0.3">
      <c r="G729" s="72"/>
    </row>
    <row r="730" spans="7:7" x14ac:dyDescent="0.3">
      <c r="G730" s="72"/>
    </row>
    <row r="731" spans="7:7" x14ac:dyDescent="0.3">
      <c r="G731" s="72"/>
    </row>
    <row r="732" spans="7:7" x14ac:dyDescent="0.3">
      <c r="G732" s="72"/>
    </row>
    <row r="733" spans="7:7" x14ac:dyDescent="0.3">
      <c r="G733" s="72"/>
    </row>
    <row r="734" spans="7:7" x14ac:dyDescent="0.3">
      <c r="G734" s="72"/>
    </row>
    <row r="735" spans="7:7" x14ac:dyDescent="0.3">
      <c r="G735" s="72"/>
    </row>
    <row r="736" spans="7:7" x14ac:dyDescent="0.3">
      <c r="G736" s="72"/>
    </row>
    <row r="737" spans="7:7" x14ac:dyDescent="0.3">
      <c r="G737" s="72"/>
    </row>
    <row r="738" spans="7:7" x14ac:dyDescent="0.3">
      <c r="G738" s="72"/>
    </row>
    <row r="739" spans="7:7" x14ac:dyDescent="0.3">
      <c r="G739" s="72"/>
    </row>
    <row r="740" spans="7:7" x14ac:dyDescent="0.3">
      <c r="G740" s="72"/>
    </row>
    <row r="741" spans="7:7" x14ac:dyDescent="0.3">
      <c r="G741" s="72"/>
    </row>
    <row r="742" spans="7:7" x14ac:dyDescent="0.3">
      <c r="G742" s="72"/>
    </row>
    <row r="743" spans="7:7" x14ac:dyDescent="0.3">
      <c r="G743" s="72"/>
    </row>
    <row r="744" spans="7:7" x14ac:dyDescent="0.3">
      <c r="G744" s="72"/>
    </row>
    <row r="745" spans="7:7" x14ac:dyDescent="0.3">
      <c r="G745" s="72"/>
    </row>
    <row r="746" spans="7:7" x14ac:dyDescent="0.3">
      <c r="G746" s="72"/>
    </row>
    <row r="747" spans="7:7" x14ac:dyDescent="0.3">
      <c r="G747" s="72"/>
    </row>
    <row r="748" spans="7:7" x14ac:dyDescent="0.3">
      <c r="G748" s="72"/>
    </row>
    <row r="749" spans="7:7" x14ac:dyDescent="0.3">
      <c r="G749" s="72"/>
    </row>
    <row r="750" spans="7:7" x14ac:dyDescent="0.3">
      <c r="G750" s="72"/>
    </row>
    <row r="751" spans="7:7" x14ac:dyDescent="0.3">
      <c r="G751" s="72"/>
    </row>
    <row r="752" spans="7:7" x14ac:dyDescent="0.3">
      <c r="G752" s="72"/>
    </row>
    <row r="753" spans="7:7" x14ac:dyDescent="0.3">
      <c r="G753" s="72"/>
    </row>
    <row r="754" spans="7:7" x14ac:dyDescent="0.3">
      <c r="G754" s="72"/>
    </row>
    <row r="755" spans="7:7" x14ac:dyDescent="0.3">
      <c r="G755" s="72"/>
    </row>
    <row r="756" spans="7:7" x14ac:dyDescent="0.3">
      <c r="G756" s="72"/>
    </row>
    <row r="757" spans="7:7" x14ac:dyDescent="0.3">
      <c r="G757" s="72"/>
    </row>
    <row r="758" spans="7:7" x14ac:dyDescent="0.3">
      <c r="G758" s="72"/>
    </row>
    <row r="759" spans="7:7" x14ac:dyDescent="0.3">
      <c r="G759" s="72"/>
    </row>
    <row r="760" spans="7:7" x14ac:dyDescent="0.3">
      <c r="G760" s="72"/>
    </row>
    <row r="761" spans="7:7" x14ac:dyDescent="0.3">
      <c r="G761" s="72"/>
    </row>
    <row r="762" spans="7:7" x14ac:dyDescent="0.3">
      <c r="G762" s="72"/>
    </row>
    <row r="763" spans="7:7" x14ac:dyDescent="0.3">
      <c r="G763" s="72"/>
    </row>
    <row r="764" spans="7:7" x14ac:dyDescent="0.3">
      <c r="G764" s="72"/>
    </row>
    <row r="765" spans="7:7" x14ac:dyDescent="0.3">
      <c r="G765" s="72"/>
    </row>
    <row r="766" spans="7:7" x14ac:dyDescent="0.3">
      <c r="G766" s="72"/>
    </row>
    <row r="767" spans="7:7" x14ac:dyDescent="0.3">
      <c r="G767" s="72"/>
    </row>
    <row r="768" spans="7:7" x14ac:dyDescent="0.3">
      <c r="G768" s="72"/>
    </row>
    <row r="769" spans="7:7" x14ac:dyDescent="0.3">
      <c r="G769" s="72"/>
    </row>
    <row r="770" spans="7:7" x14ac:dyDescent="0.3">
      <c r="G770" s="72"/>
    </row>
    <row r="771" spans="7:7" x14ac:dyDescent="0.3">
      <c r="G771" s="72"/>
    </row>
    <row r="772" spans="7:7" x14ac:dyDescent="0.3">
      <c r="G772" s="72"/>
    </row>
    <row r="773" spans="7:7" x14ac:dyDescent="0.3">
      <c r="G773" s="72"/>
    </row>
    <row r="774" spans="7:7" x14ac:dyDescent="0.3">
      <c r="G774" s="72"/>
    </row>
    <row r="775" spans="7:7" x14ac:dyDescent="0.3">
      <c r="G775" s="72"/>
    </row>
    <row r="776" spans="7:7" x14ac:dyDescent="0.3">
      <c r="G776" s="72"/>
    </row>
    <row r="777" spans="7:7" x14ac:dyDescent="0.3">
      <c r="G777" s="72"/>
    </row>
    <row r="778" spans="7:7" x14ac:dyDescent="0.3">
      <c r="G778" s="72"/>
    </row>
    <row r="779" spans="7:7" x14ac:dyDescent="0.3">
      <c r="G779" s="72"/>
    </row>
    <row r="780" spans="7:7" x14ac:dyDescent="0.3">
      <c r="G780" s="72"/>
    </row>
    <row r="781" spans="7:7" x14ac:dyDescent="0.3">
      <c r="G781" s="72"/>
    </row>
    <row r="782" spans="7:7" x14ac:dyDescent="0.3">
      <c r="G782" s="72"/>
    </row>
    <row r="783" spans="7:7" x14ac:dyDescent="0.3">
      <c r="G783" s="72"/>
    </row>
    <row r="784" spans="7:7" x14ac:dyDescent="0.3">
      <c r="G784" s="72"/>
    </row>
    <row r="785" spans="7:7" x14ac:dyDescent="0.3">
      <c r="G785" s="72"/>
    </row>
    <row r="786" spans="7:7" x14ac:dyDescent="0.3">
      <c r="G786" s="72"/>
    </row>
    <row r="787" spans="7:7" x14ac:dyDescent="0.3">
      <c r="G787" s="72"/>
    </row>
    <row r="788" spans="7:7" x14ac:dyDescent="0.3">
      <c r="G788" s="72"/>
    </row>
    <row r="789" spans="7:7" x14ac:dyDescent="0.3">
      <c r="G789" s="72"/>
    </row>
    <row r="790" spans="7:7" x14ac:dyDescent="0.3">
      <c r="G790" s="72"/>
    </row>
    <row r="791" spans="7:7" x14ac:dyDescent="0.3">
      <c r="G791" s="72"/>
    </row>
    <row r="792" spans="7:7" x14ac:dyDescent="0.3">
      <c r="G792" s="72"/>
    </row>
    <row r="793" spans="7:7" x14ac:dyDescent="0.3">
      <c r="G793" s="72"/>
    </row>
    <row r="794" spans="7:7" x14ac:dyDescent="0.3">
      <c r="G794" s="72"/>
    </row>
    <row r="795" spans="7:7" x14ac:dyDescent="0.3">
      <c r="G795" s="72"/>
    </row>
    <row r="796" spans="7:7" x14ac:dyDescent="0.3">
      <c r="G796" s="72"/>
    </row>
    <row r="797" spans="7:7" x14ac:dyDescent="0.3">
      <c r="G797" s="72"/>
    </row>
    <row r="798" spans="7:7" x14ac:dyDescent="0.3">
      <c r="G798" s="72"/>
    </row>
    <row r="799" spans="7:7" x14ac:dyDescent="0.3">
      <c r="G799" s="72"/>
    </row>
    <row r="800" spans="7:7" x14ac:dyDescent="0.3">
      <c r="G800" s="72"/>
    </row>
    <row r="801" spans="7:7" x14ac:dyDescent="0.3">
      <c r="G801" s="72"/>
    </row>
    <row r="802" spans="7:7" x14ac:dyDescent="0.3">
      <c r="G802" s="72"/>
    </row>
    <row r="803" spans="7:7" x14ac:dyDescent="0.3">
      <c r="G803" s="72"/>
    </row>
    <row r="804" spans="7:7" x14ac:dyDescent="0.3">
      <c r="G804" s="72"/>
    </row>
    <row r="805" spans="7:7" x14ac:dyDescent="0.3">
      <c r="G805" s="72"/>
    </row>
    <row r="806" spans="7:7" x14ac:dyDescent="0.3">
      <c r="G806" s="72"/>
    </row>
    <row r="807" spans="7:7" x14ac:dyDescent="0.3">
      <c r="G807" s="72"/>
    </row>
    <row r="808" spans="7:7" x14ac:dyDescent="0.3">
      <c r="G808" s="72"/>
    </row>
    <row r="809" spans="7:7" x14ac:dyDescent="0.3">
      <c r="G809" s="72"/>
    </row>
    <row r="810" spans="7:7" x14ac:dyDescent="0.3">
      <c r="G810" s="72"/>
    </row>
    <row r="811" spans="7:7" x14ac:dyDescent="0.3">
      <c r="G811" s="72"/>
    </row>
    <row r="812" spans="7:7" x14ac:dyDescent="0.3">
      <c r="G812" s="72"/>
    </row>
    <row r="813" spans="7:7" x14ac:dyDescent="0.3">
      <c r="G813" s="72"/>
    </row>
    <row r="814" spans="7:7" x14ac:dyDescent="0.3">
      <c r="G814" s="72"/>
    </row>
    <row r="815" spans="7:7" x14ac:dyDescent="0.3">
      <c r="G815" s="72"/>
    </row>
    <row r="816" spans="7:7" x14ac:dyDescent="0.3">
      <c r="G816" s="72"/>
    </row>
    <row r="817" spans="7:7" x14ac:dyDescent="0.3">
      <c r="G817" s="72"/>
    </row>
    <row r="818" spans="7:7" x14ac:dyDescent="0.3">
      <c r="G818" s="72"/>
    </row>
    <row r="819" spans="7:7" x14ac:dyDescent="0.3">
      <c r="G819" s="72"/>
    </row>
    <row r="820" spans="7:7" x14ac:dyDescent="0.3">
      <c r="G820" s="72"/>
    </row>
    <row r="821" spans="7:7" x14ac:dyDescent="0.3">
      <c r="G821" s="72"/>
    </row>
    <row r="822" spans="7:7" x14ac:dyDescent="0.3">
      <c r="G822" s="72"/>
    </row>
    <row r="823" spans="7:7" x14ac:dyDescent="0.3">
      <c r="G823" s="72"/>
    </row>
    <row r="824" spans="7:7" x14ac:dyDescent="0.3">
      <c r="G824" s="72"/>
    </row>
    <row r="825" spans="7:7" x14ac:dyDescent="0.3">
      <c r="G825" s="72"/>
    </row>
    <row r="826" spans="7:7" x14ac:dyDescent="0.3">
      <c r="G826" s="72"/>
    </row>
    <row r="827" spans="7:7" x14ac:dyDescent="0.3">
      <c r="G827" s="72"/>
    </row>
    <row r="828" spans="7:7" x14ac:dyDescent="0.3">
      <c r="G828" s="72"/>
    </row>
    <row r="829" spans="7:7" x14ac:dyDescent="0.3">
      <c r="G829" s="72"/>
    </row>
    <row r="830" spans="7:7" x14ac:dyDescent="0.3">
      <c r="G830" s="72"/>
    </row>
    <row r="831" spans="7:7" x14ac:dyDescent="0.3">
      <c r="G831" s="72"/>
    </row>
    <row r="832" spans="7:7" x14ac:dyDescent="0.3">
      <c r="G832" s="72"/>
    </row>
    <row r="833" spans="7:7" x14ac:dyDescent="0.3">
      <c r="G833" s="72"/>
    </row>
    <row r="834" spans="7:7" x14ac:dyDescent="0.3">
      <c r="G834" s="72"/>
    </row>
    <row r="835" spans="7:7" x14ac:dyDescent="0.3">
      <c r="G835" s="72"/>
    </row>
    <row r="836" spans="7:7" x14ac:dyDescent="0.3">
      <c r="G836" s="72"/>
    </row>
    <row r="837" spans="7:7" x14ac:dyDescent="0.3">
      <c r="G837" s="72"/>
    </row>
    <row r="838" spans="7:7" x14ac:dyDescent="0.3">
      <c r="G838" s="72"/>
    </row>
    <row r="839" spans="7:7" x14ac:dyDescent="0.3">
      <c r="G839" s="72"/>
    </row>
    <row r="840" spans="7:7" x14ac:dyDescent="0.3">
      <c r="G840" s="72"/>
    </row>
    <row r="841" spans="7:7" x14ac:dyDescent="0.3">
      <c r="G841" s="72"/>
    </row>
    <row r="842" spans="7:7" x14ac:dyDescent="0.3">
      <c r="G842" s="72"/>
    </row>
    <row r="843" spans="7:7" x14ac:dyDescent="0.3">
      <c r="G843" s="72"/>
    </row>
    <row r="844" spans="7:7" x14ac:dyDescent="0.3">
      <c r="G844" s="72"/>
    </row>
    <row r="845" spans="7:7" x14ac:dyDescent="0.3">
      <c r="G845" s="72"/>
    </row>
    <row r="846" spans="7:7" x14ac:dyDescent="0.3">
      <c r="G846" s="72"/>
    </row>
    <row r="847" spans="7:7" x14ac:dyDescent="0.3">
      <c r="G847" s="72"/>
    </row>
    <row r="848" spans="7:7" x14ac:dyDescent="0.3">
      <c r="G848" s="72"/>
    </row>
    <row r="849" spans="7:7" x14ac:dyDescent="0.3">
      <c r="G849" s="72"/>
    </row>
    <row r="850" spans="7:7" x14ac:dyDescent="0.3">
      <c r="G850" s="72"/>
    </row>
    <row r="851" spans="7:7" x14ac:dyDescent="0.3">
      <c r="G851" s="72"/>
    </row>
    <row r="852" spans="7:7" x14ac:dyDescent="0.3">
      <c r="G852" s="72"/>
    </row>
    <row r="853" spans="7:7" x14ac:dyDescent="0.3">
      <c r="G853" s="72"/>
    </row>
    <row r="854" spans="7:7" x14ac:dyDescent="0.3">
      <c r="G854" s="72"/>
    </row>
    <row r="855" spans="7:7" x14ac:dyDescent="0.3">
      <c r="G855" s="72"/>
    </row>
    <row r="856" spans="7:7" x14ac:dyDescent="0.3">
      <c r="G856" s="72"/>
    </row>
    <row r="857" spans="7:7" x14ac:dyDescent="0.3">
      <c r="G857" s="72"/>
    </row>
    <row r="858" spans="7:7" x14ac:dyDescent="0.3">
      <c r="G858" s="72"/>
    </row>
    <row r="859" spans="7:7" x14ac:dyDescent="0.3">
      <c r="G859" s="72"/>
    </row>
    <row r="860" spans="7:7" x14ac:dyDescent="0.3">
      <c r="G860" s="72"/>
    </row>
    <row r="861" spans="7:7" x14ac:dyDescent="0.3">
      <c r="G861" s="72"/>
    </row>
    <row r="862" spans="7:7" x14ac:dyDescent="0.3">
      <c r="G862" s="72"/>
    </row>
    <row r="863" spans="7:7" x14ac:dyDescent="0.3">
      <c r="G863" s="72"/>
    </row>
    <row r="864" spans="7:7" x14ac:dyDescent="0.3">
      <c r="G864" s="72"/>
    </row>
    <row r="865" spans="7:7" x14ac:dyDescent="0.3">
      <c r="G865" s="72"/>
    </row>
    <row r="866" spans="7:7" x14ac:dyDescent="0.3">
      <c r="G866" s="72"/>
    </row>
    <row r="867" spans="7:7" x14ac:dyDescent="0.3">
      <c r="G867" s="72"/>
    </row>
    <row r="868" spans="7:7" x14ac:dyDescent="0.3">
      <c r="G868" s="72"/>
    </row>
    <row r="869" spans="7:7" x14ac:dyDescent="0.3">
      <c r="G869" s="72"/>
    </row>
    <row r="870" spans="7:7" x14ac:dyDescent="0.3">
      <c r="G870" s="72"/>
    </row>
    <row r="871" spans="7:7" x14ac:dyDescent="0.3">
      <c r="G871" s="72"/>
    </row>
    <row r="872" spans="7:7" x14ac:dyDescent="0.3">
      <c r="G872" s="72"/>
    </row>
    <row r="873" spans="7:7" x14ac:dyDescent="0.3">
      <c r="G873" s="72"/>
    </row>
    <row r="874" spans="7:7" x14ac:dyDescent="0.3">
      <c r="G874" s="72"/>
    </row>
    <row r="875" spans="7:7" x14ac:dyDescent="0.3">
      <c r="G875" s="72"/>
    </row>
    <row r="876" spans="7:7" x14ac:dyDescent="0.3">
      <c r="G876" s="72"/>
    </row>
    <row r="877" spans="7:7" x14ac:dyDescent="0.3">
      <c r="G877" s="72"/>
    </row>
    <row r="878" spans="7:7" x14ac:dyDescent="0.3">
      <c r="G878" s="72"/>
    </row>
    <row r="879" spans="7:7" x14ac:dyDescent="0.3">
      <c r="G879" s="72"/>
    </row>
    <row r="880" spans="7:7" x14ac:dyDescent="0.3">
      <c r="G880" s="72"/>
    </row>
    <row r="881" spans="7:7" x14ac:dyDescent="0.3">
      <c r="G881" s="72"/>
    </row>
    <row r="882" spans="7:7" x14ac:dyDescent="0.3">
      <c r="G882" s="72"/>
    </row>
    <row r="883" spans="7:7" x14ac:dyDescent="0.3">
      <c r="G883" s="72"/>
    </row>
    <row r="884" spans="7:7" x14ac:dyDescent="0.3">
      <c r="G884" s="72"/>
    </row>
    <row r="885" spans="7:7" x14ac:dyDescent="0.3">
      <c r="G885" s="72"/>
    </row>
    <row r="886" spans="7:7" x14ac:dyDescent="0.3">
      <c r="G886" s="72"/>
    </row>
    <row r="887" spans="7:7" x14ac:dyDescent="0.3">
      <c r="G887" s="72"/>
    </row>
    <row r="888" spans="7:7" x14ac:dyDescent="0.3">
      <c r="G888" s="72"/>
    </row>
    <row r="889" spans="7:7" x14ac:dyDescent="0.3">
      <c r="G889" s="72"/>
    </row>
    <row r="890" spans="7:7" x14ac:dyDescent="0.3">
      <c r="G890" s="72"/>
    </row>
    <row r="891" spans="7:7" x14ac:dyDescent="0.3">
      <c r="G891" s="72"/>
    </row>
    <row r="892" spans="7:7" x14ac:dyDescent="0.3">
      <c r="G892" s="72"/>
    </row>
    <row r="893" spans="7:7" x14ac:dyDescent="0.3">
      <c r="G893" s="72"/>
    </row>
    <row r="894" spans="7:7" x14ac:dyDescent="0.3">
      <c r="G894" s="72"/>
    </row>
    <row r="895" spans="7:7" x14ac:dyDescent="0.3">
      <c r="G895" s="72"/>
    </row>
    <row r="896" spans="7:7" x14ac:dyDescent="0.3">
      <c r="G896" s="72"/>
    </row>
    <row r="897" spans="7:7" x14ac:dyDescent="0.3">
      <c r="G897" s="72"/>
    </row>
    <row r="898" spans="7:7" x14ac:dyDescent="0.3">
      <c r="G898" s="72"/>
    </row>
    <row r="899" spans="7:7" x14ac:dyDescent="0.3">
      <c r="G899" s="72"/>
    </row>
    <row r="900" spans="7:7" x14ac:dyDescent="0.3">
      <c r="G900" s="72"/>
    </row>
    <row r="901" spans="7:7" x14ac:dyDescent="0.3">
      <c r="G901" s="72"/>
    </row>
    <row r="902" spans="7:7" x14ac:dyDescent="0.3">
      <c r="G902" s="72"/>
    </row>
    <row r="903" spans="7:7" x14ac:dyDescent="0.3">
      <c r="G903" s="72"/>
    </row>
    <row r="904" spans="7:7" x14ac:dyDescent="0.3">
      <c r="G904" s="72"/>
    </row>
    <row r="905" spans="7:7" x14ac:dyDescent="0.3">
      <c r="G905" s="72"/>
    </row>
    <row r="906" spans="7:7" x14ac:dyDescent="0.3">
      <c r="G906" s="72"/>
    </row>
    <row r="907" spans="7:7" x14ac:dyDescent="0.3">
      <c r="G907" s="72"/>
    </row>
    <row r="908" spans="7:7" x14ac:dyDescent="0.3">
      <c r="G908" s="72"/>
    </row>
    <row r="909" spans="7:7" x14ac:dyDescent="0.3">
      <c r="G909" s="72"/>
    </row>
    <row r="910" spans="7:7" x14ac:dyDescent="0.3">
      <c r="G910" s="72"/>
    </row>
    <row r="911" spans="7:7" x14ac:dyDescent="0.3">
      <c r="G911" s="72"/>
    </row>
    <row r="912" spans="7:7" x14ac:dyDescent="0.3">
      <c r="G912" s="72"/>
    </row>
    <row r="913" spans="7:7" x14ac:dyDescent="0.3">
      <c r="G913" s="72"/>
    </row>
    <row r="914" spans="7:7" x14ac:dyDescent="0.3">
      <c r="G914" s="72"/>
    </row>
    <row r="915" spans="7:7" x14ac:dyDescent="0.3">
      <c r="G915" s="72"/>
    </row>
    <row r="916" spans="7:7" x14ac:dyDescent="0.3">
      <c r="G916" s="72"/>
    </row>
    <row r="917" spans="7:7" x14ac:dyDescent="0.3">
      <c r="G917" s="72"/>
    </row>
    <row r="918" spans="7:7" x14ac:dyDescent="0.3">
      <c r="G918" s="72"/>
    </row>
    <row r="919" spans="7:7" x14ac:dyDescent="0.3">
      <c r="G919" s="72"/>
    </row>
    <row r="920" spans="7:7" x14ac:dyDescent="0.3">
      <c r="G920" s="72"/>
    </row>
    <row r="921" spans="7:7" x14ac:dyDescent="0.3">
      <c r="G921" s="72"/>
    </row>
    <row r="922" spans="7:7" x14ac:dyDescent="0.3">
      <c r="G922" s="72"/>
    </row>
    <row r="923" spans="7:7" x14ac:dyDescent="0.3">
      <c r="G923" s="72"/>
    </row>
    <row r="924" spans="7:7" x14ac:dyDescent="0.3">
      <c r="G924" s="72"/>
    </row>
    <row r="925" spans="7:7" x14ac:dyDescent="0.3">
      <c r="G925" s="72"/>
    </row>
    <row r="926" spans="7:7" x14ac:dyDescent="0.3">
      <c r="G926" s="72"/>
    </row>
    <row r="927" spans="7:7" x14ac:dyDescent="0.3">
      <c r="G927" s="72"/>
    </row>
    <row r="928" spans="7:7" x14ac:dyDescent="0.3">
      <c r="G928" s="72"/>
    </row>
    <row r="929" spans="7:7" x14ac:dyDescent="0.3">
      <c r="G929" s="72"/>
    </row>
    <row r="930" spans="7:7" x14ac:dyDescent="0.3">
      <c r="G930" s="72"/>
    </row>
    <row r="931" spans="7:7" x14ac:dyDescent="0.3">
      <c r="G931" s="72"/>
    </row>
    <row r="932" spans="7:7" x14ac:dyDescent="0.3">
      <c r="G932" s="72"/>
    </row>
    <row r="933" spans="7:7" x14ac:dyDescent="0.3">
      <c r="G933" s="72"/>
    </row>
    <row r="934" spans="7:7" x14ac:dyDescent="0.3">
      <c r="G934" s="72"/>
    </row>
    <row r="935" spans="7:7" x14ac:dyDescent="0.3">
      <c r="G935" s="72"/>
    </row>
    <row r="936" spans="7:7" x14ac:dyDescent="0.3">
      <c r="G936" s="72"/>
    </row>
    <row r="937" spans="7:7" x14ac:dyDescent="0.3">
      <c r="G937" s="72"/>
    </row>
    <row r="938" spans="7:7" x14ac:dyDescent="0.3">
      <c r="G938" s="72"/>
    </row>
    <row r="939" spans="7:7" x14ac:dyDescent="0.3">
      <c r="G939" s="72"/>
    </row>
    <row r="940" spans="7:7" x14ac:dyDescent="0.3">
      <c r="G940" s="72"/>
    </row>
    <row r="941" spans="7:7" x14ac:dyDescent="0.3">
      <c r="G941" s="72"/>
    </row>
    <row r="942" spans="7:7" x14ac:dyDescent="0.3">
      <c r="G942" s="72"/>
    </row>
    <row r="943" spans="7:7" x14ac:dyDescent="0.3">
      <c r="G943" s="72"/>
    </row>
    <row r="944" spans="7:7" x14ac:dyDescent="0.3">
      <c r="G944" s="72"/>
    </row>
    <row r="945" spans="7:7" x14ac:dyDescent="0.3">
      <c r="G945" s="72"/>
    </row>
    <row r="946" spans="7:7" x14ac:dyDescent="0.3">
      <c r="G946" s="72"/>
    </row>
    <row r="947" spans="7:7" x14ac:dyDescent="0.3">
      <c r="G947" s="72"/>
    </row>
    <row r="948" spans="7:7" x14ac:dyDescent="0.3">
      <c r="G948" s="72"/>
    </row>
    <row r="949" spans="7:7" x14ac:dyDescent="0.3">
      <c r="G949" s="72"/>
    </row>
    <row r="950" spans="7:7" x14ac:dyDescent="0.3">
      <c r="G950" s="72"/>
    </row>
    <row r="951" spans="7:7" x14ac:dyDescent="0.3">
      <c r="G951" s="72"/>
    </row>
    <row r="952" spans="7:7" x14ac:dyDescent="0.3">
      <c r="G952" s="72"/>
    </row>
    <row r="953" spans="7:7" x14ac:dyDescent="0.3">
      <c r="G953" s="72"/>
    </row>
    <row r="954" spans="7:7" x14ac:dyDescent="0.3">
      <c r="G954" s="72"/>
    </row>
    <row r="955" spans="7:7" x14ac:dyDescent="0.3">
      <c r="G955" s="72"/>
    </row>
    <row r="956" spans="7:7" x14ac:dyDescent="0.3">
      <c r="G956" s="72"/>
    </row>
    <row r="957" spans="7:7" x14ac:dyDescent="0.3">
      <c r="G957" s="72"/>
    </row>
    <row r="958" spans="7:7" x14ac:dyDescent="0.3">
      <c r="G958" s="72"/>
    </row>
    <row r="959" spans="7:7" x14ac:dyDescent="0.3">
      <c r="G959" s="72"/>
    </row>
    <row r="960" spans="7:7" x14ac:dyDescent="0.3">
      <c r="G960" s="72"/>
    </row>
    <row r="961" spans="7:7" x14ac:dyDescent="0.3">
      <c r="G961" s="72"/>
    </row>
    <row r="962" spans="7:7" x14ac:dyDescent="0.3">
      <c r="G962" s="72"/>
    </row>
    <row r="963" spans="7:7" x14ac:dyDescent="0.3">
      <c r="G963" s="72"/>
    </row>
    <row r="964" spans="7:7" x14ac:dyDescent="0.3">
      <c r="G964" s="72"/>
    </row>
    <row r="965" spans="7:7" x14ac:dyDescent="0.3">
      <c r="G965" s="72"/>
    </row>
    <row r="966" spans="7:7" x14ac:dyDescent="0.3">
      <c r="G966" s="72"/>
    </row>
    <row r="967" spans="7:7" x14ac:dyDescent="0.3">
      <c r="G967" s="72"/>
    </row>
    <row r="968" spans="7:7" x14ac:dyDescent="0.3">
      <c r="G968" s="72"/>
    </row>
    <row r="969" spans="7:7" x14ac:dyDescent="0.3">
      <c r="G969" s="72"/>
    </row>
    <row r="970" spans="7:7" x14ac:dyDescent="0.3">
      <c r="G970" s="72"/>
    </row>
    <row r="971" spans="7:7" x14ac:dyDescent="0.3">
      <c r="G971" s="72"/>
    </row>
    <row r="972" spans="7:7" x14ac:dyDescent="0.3">
      <c r="G972" s="72"/>
    </row>
    <row r="973" spans="7:7" x14ac:dyDescent="0.3">
      <c r="G973" s="72"/>
    </row>
    <row r="974" spans="7:7" x14ac:dyDescent="0.3">
      <c r="G974" s="72"/>
    </row>
    <row r="975" spans="7:7" x14ac:dyDescent="0.3">
      <c r="G975" s="72"/>
    </row>
    <row r="976" spans="7:7" x14ac:dyDescent="0.3">
      <c r="G976" s="72"/>
    </row>
    <row r="977" spans="7:7" x14ac:dyDescent="0.3">
      <c r="G977" s="72"/>
    </row>
    <row r="978" spans="7:7" x14ac:dyDescent="0.3">
      <c r="G978" s="72"/>
    </row>
    <row r="979" spans="7:7" x14ac:dyDescent="0.3">
      <c r="G979" s="72"/>
    </row>
    <row r="980" spans="7:7" x14ac:dyDescent="0.3">
      <c r="G980" s="72"/>
    </row>
    <row r="981" spans="7:7" x14ac:dyDescent="0.3">
      <c r="G981" s="72"/>
    </row>
    <row r="982" spans="7:7" x14ac:dyDescent="0.3">
      <c r="G982" s="72"/>
    </row>
    <row r="983" spans="7:7" x14ac:dyDescent="0.3">
      <c r="G983" s="72"/>
    </row>
    <row r="984" spans="7:7" x14ac:dyDescent="0.3">
      <c r="G984" s="72"/>
    </row>
    <row r="985" spans="7:7" x14ac:dyDescent="0.3">
      <c r="G985" s="72"/>
    </row>
    <row r="986" spans="7:7" x14ac:dyDescent="0.3">
      <c r="G986" s="72"/>
    </row>
    <row r="987" spans="7:7" x14ac:dyDescent="0.3">
      <c r="G987" s="72"/>
    </row>
    <row r="988" spans="7:7" x14ac:dyDescent="0.3">
      <c r="G988" s="72"/>
    </row>
    <row r="989" spans="7:7" x14ac:dyDescent="0.3">
      <c r="G989" s="72"/>
    </row>
    <row r="990" spans="7:7" x14ac:dyDescent="0.3">
      <c r="G990" s="72"/>
    </row>
    <row r="991" spans="7:7" x14ac:dyDescent="0.3">
      <c r="G991" s="72"/>
    </row>
    <row r="992" spans="7:7" x14ac:dyDescent="0.3">
      <c r="G992" s="72"/>
    </row>
    <row r="993" spans="7:7" x14ac:dyDescent="0.3">
      <c r="G993" s="72"/>
    </row>
    <row r="994" spans="7:7" x14ac:dyDescent="0.3">
      <c r="G994" s="72"/>
    </row>
    <row r="995" spans="7:7" x14ac:dyDescent="0.3">
      <c r="G995" s="72"/>
    </row>
    <row r="996" spans="7:7" x14ac:dyDescent="0.3">
      <c r="G996" s="72"/>
    </row>
    <row r="997" spans="7:7" x14ac:dyDescent="0.3">
      <c r="G997" s="72"/>
    </row>
    <row r="998" spans="7:7" x14ac:dyDescent="0.3">
      <c r="G998" s="72"/>
    </row>
    <row r="999" spans="7:7" x14ac:dyDescent="0.3">
      <c r="G999" s="72"/>
    </row>
    <row r="1000" spans="7:7" x14ac:dyDescent="0.3">
      <c r="G1000" s="72"/>
    </row>
    <row r="1001" spans="7:7" x14ac:dyDescent="0.3">
      <c r="G1001" s="72"/>
    </row>
    <row r="1002" spans="7:7" x14ac:dyDescent="0.3">
      <c r="G1002" s="72"/>
    </row>
    <row r="1003" spans="7:7" x14ac:dyDescent="0.3">
      <c r="G1003" s="72"/>
    </row>
    <row r="1004" spans="7:7" x14ac:dyDescent="0.3">
      <c r="G1004" s="72"/>
    </row>
    <row r="1005" spans="7:7" x14ac:dyDescent="0.3">
      <c r="G1005" s="72"/>
    </row>
    <row r="1006" spans="7:7" x14ac:dyDescent="0.3">
      <c r="G1006" s="72"/>
    </row>
    <row r="1007" spans="7:7" x14ac:dyDescent="0.3">
      <c r="G1007" s="72"/>
    </row>
    <row r="1008" spans="7:7" x14ac:dyDescent="0.3">
      <c r="G1008" s="72"/>
    </row>
    <row r="1009" spans="7:7" x14ac:dyDescent="0.3">
      <c r="G1009" s="72"/>
    </row>
    <row r="1010" spans="7:7" x14ac:dyDescent="0.3">
      <c r="G1010" s="72"/>
    </row>
    <row r="1011" spans="7:7" x14ac:dyDescent="0.3">
      <c r="G1011" s="72"/>
    </row>
    <row r="1012" spans="7:7" x14ac:dyDescent="0.3">
      <c r="G1012" s="72"/>
    </row>
    <row r="1013" spans="7:7" x14ac:dyDescent="0.3">
      <c r="G1013" s="72"/>
    </row>
    <row r="1014" spans="7:7" x14ac:dyDescent="0.3">
      <c r="G1014" s="72"/>
    </row>
    <row r="1015" spans="7:7" x14ac:dyDescent="0.3">
      <c r="G1015" s="72"/>
    </row>
    <row r="1016" spans="7:7" x14ac:dyDescent="0.3">
      <c r="G1016" s="72"/>
    </row>
    <row r="1017" spans="7:7" x14ac:dyDescent="0.3">
      <c r="G1017" s="72"/>
    </row>
    <row r="1018" spans="7:7" x14ac:dyDescent="0.3">
      <c r="G1018" s="72"/>
    </row>
    <row r="1019" spans="7:7" x14ac:dyDescent="0.3">
      <c r="G1019" s="72"/>
    </row>
    <row r="1020" spans="7:7" x14ac:dyDescent="0.3">
      <c r="G1020" s="72"/>
    </row>
    <row r="1021" spans="7:7" x14ac:dyDescent="0.3">
      <c r="G1021" s="72"/>
    </row>
    <row r="1022" spans="7:7" x14ac:dyDescent="0.3">
      <c r="G1022" s="72"/>
    </row>
    <row r="1023" spans="7:7" x14ac:dyDescent="0.3">
      <c r="G1023" s="72"/>
    </row>
    <row r="1024" spans="7:7" x14ac:dyDescent="0.3">
      <c r="G1024" s="72"/>
    </row>
    <row r="1025" spans="7:7" x14ac:dyDescent="0.3">
      <c r="G1025" s="72"/>
    </row>
    <row r="1026" spans="7:7" x14ac:dyDescent="0.3">
      <c r="G1026" s="72"/>
    </row>
    <row r="1027" spans="7:7" x14ac:dyDescent="0.3">
      <c r="G1027" s="72"/>
    </row>
    <row r="1028" spans="7:7" x14ac:dyDescent="0.3">
      <c r="G1028" s="72"/>
    </row>
    <row r="1029" spans="7:7" x14ac:dyDescent="0.3">
      <c r="G1029" s="72"/>
    </row>
    <row r="1030" spans="7:7" x14ac:dyDescent="0.3">
      <c r="G1030" s="72"/>
    </row>
    <row r="1031" spans="7:7" x14ac:dyDescent="0.3">
      <c r="G1031" s="72"/>
    </row>
    <row r="1032" spans="7:7" x14ac:dyDescent="0.3">
      <c r="G1032" s="72"/>
    </row>
    <row r="1033" spans="7:7" x14ac:dyDescent="0.3">
      <c r="G1033" s="72"/>
    </row>
    <row r="1034" spans="7:7" x14ac:dyDescent="0.3">
      <c r="G1034" s="72"/>
    </row>
    <row r="1035" spans="7:7" x14ac:dyDescent="0.3">
      <c r="G1035" s="72"/>
    </row>
    <row r="1036" spans="7:7" x14ac:dyDescent="0.3">
      <c r="G1036" s="72"/>
    </row>
    <row r="1037" spans="7:7" x14ac:dyDescent="0.3">
      <c r="G1037" s="72"/>
    </row>
    <row r="1038" spans="7:7" x14ac:dyDescent="0.3">
      <c r="G1038" s="72"/>
    </row>
    <row r="1039" spans="7:7" x14ac:dyDescent="0.3">
      <c r="G1039" s="72"/>
    </row>
    <row r="1040" spans="7:7" x14ac:dyDescent="0.3">
      <c r="G1040" s="72"/>
    </row>
    <row r="1041" spans="7:7" x14ac:dyDescent="0.3">
      <c r="G1041" s="72"/>
    </row>
    <row r="1042" spans="7:7" x14ac:dyDescent="0.3">
      <c r="G1042" s="72"/>
    </row>
    <row r="1043" spans="7:7" x14ac:dyDescent="0.3">
      <c r="G1043" s="72"/>
    </row>
    <row r="1044" spans="7:7" x14ac:dyDescent="0.3">
      <c r="G1044" s="72"/>
    </row>
    <row r="1045" spans="7:7" x14ac:dyDescent="0.3">
      <c r="G1045" s="72"/>
    </row>
    <row r="1046" spans="7:7" x14ac:dyDescent="0.3">
      <c r="G1046" s="72"/>
    </row>
    <row r="1047" spans="7:7" x14ac:dyDescent="0.3">
      <c r="G1047" s="72"/>
    </row>
    <row r="1048" spans="7:7" x14ac:dyDescent="0.3">
      <c r="G1048" s="72"/>
    </row>
    <row r="1049" spans="7:7" x14ac:dyDescent="0.3">
      <c r="G1049" s="72"/>
    </row>
    <row r="1050" spans="7:7" x14ac:dyDescent="0.3">
      <c r="G1050" s="72"/>
    </row>
    <row r="1051" spans="7:7" x14ac:dyDescent="0.3">
      <c r="G1051" s="72"/>
    </row>
    <row r="1052" spans="7:7" x14ac:dyDescent="0.3">
      <c r="G1052" s="72"/>
    </row>
    <row r="1053" spans="7:7" x14ac:dyDescent="0.3">
      <c r="G1053" s="72"/>
    </row>
    <row r="1054" spans="7:7" x14ac:dyDescent="0.3">
      <c r="G1054" s="72"/>
    </row>
    <row r="1055" spans="7:7" x14ac:dyDescent="0.3">
      <c r="G1055" s="72"/>
    </row>
    <row r="1056" spans="7:7" x14ac:dyDescent="0.3">
      <c r="G1056" s="72"/>
    </row>
    <row r="1057" spans="7:7" x14ac:dyDescent="0.3">
      <c r="G1057" s="72"/>
    </row>
    <row r="1058" spans="7:7" x14ac:dyDescent="0.3">
      <c r="G1058" s="72"/>
    </row>
    <row r="1059" spans="7:7" x14ac:dyDescent="0.3">
      <c r="G1059" s="72"/>
    </row>
    <row r="1060" spans="7:7" x14ac:dyDescent="0.3">
      <c r="G1060" s="72"/>
    </row>
    <row r="1061" spans="7:7" x14ac:dyDescent="0.3">
      <c r="G1061" s="72"/>
    </row>
    <row r="1062" spans="7:7" x14ac:dyDescent="0.3">
      <c r="G1062" s="72"/>
    </row>
    <row r="1063" spans="7:7" x14ac:dyDescent="0.3">
      <c r="G1063" s="72"/>
    </row>
    <row r="1064" spans="7:7" x14ac:dyDescent="0.3">
      <c r="G1064" s="72"/>
    </row>
    <row r="1065" spans="7:7" x14ac:dyDescent="0.3">
      <c r="G1065" s="72"/>
    </row>
    <row r="1066" spans="7:7" x14ac:dyDescent="0.3">
      <c r="G1066" s="72"/>
    </row>
    <row r="1067" spans="7:7" x14ac:dyDescent="0.3">
      <c r="G1067" s="72"/>
    </row>
    <row r="1068" spans="7:7" x14ac:dyDescent="0.3">
      <c r="G1068" s="72"/>
    </row>
    <row r="1069" spans="7:7" x14ac:dyDescent="0.3">
      <c r="G1069" s="72"/>
    </row>
    <row r="1070" spans="7:7" x14ac:dyDescent="0.3">
      <c r="G1070" s="72"/>
    </row>
    <row r="1071" spans="7:7" x14ac:dyDescent="0.3">
      <c r="G1071" s="72"/>
    </row>
    <row r="1072" spans="7:7" x14ac:dyDescent="0.3">
      <c r="G1072" s="72"/>
    </row>
    <row r="1073" spans="7:7" x14ac:dyDescent="0.3">
      <c r="G1073" s="72"/>
    </row>
    <row r="1074" spans="7:7" x14ac:dyDescent="0.3">
      <c r="G1074" s="72"/>
    </row>
    <row r="1075" spans="7:7" x14ac:dyDescent="0.3">
      <c r="G1075" s="72"/>
    </row>
    <row r="1076" spans="7:7" x14ac:dyDescent="0.3">
      <c r="G1076" s="72"/>
    </row>
    <row r="1077" spans="7:7" x14ac:dyDescent="0.3">
      <c r="G1077" s="72"/>
    </row>
    <row r="1078" spans="7:7" x14ac:dyDescent="0.3">
      <c r="G1078" s="72"/>
    </row>
    <row r="1079" spans="7:7" x14ac:dyDescent="0.3">
      <c r="G1079" s="72"/>
    </row>
    <row r="1080" spans="7:7" x14ac:dyDescent="0.3">
      <c r="G1080" s="72"/>
    </row>
    <row r="1081" spans="7:7" x14ac:dyDescent="0.3">
      <c r="G1081" s="72"/>
    </row>
    <row r="1082" spans="7:7" x14ac:dyDescent="0.3">
      <c r="G1082" s="72"/>
    </row>
    <row r="1083" spans="7:7" x14ac:dyDescent="0.3">
      <c r="G1083" s="72"/>
    </row>
    <row r="1084" spans="7:7" x14ac:dyDescent="0.3">
      <c r="G1084" s="72"/>
    </row>
    <row r="1085" spans="7:7" x14ac:dyDescent="0.3">
      <c r="G1085" s="72"/>
    </row>
    <row r="1086" spans="7:7" x14ac:dyDescent="0.3">
      <c r="G1086" s="72"/>
    </row>
    <row r="1087" spans="7:7" x14ac:dyDescent="0.3">
      <c r="G1087" s="72"/>
    </row>
    <row r="1088" spans="7:7" x14ac:dyDescent="0.3">
      <c r="G1088" s="72"/>
    </row>
    <row r="1089" spans="7:7" x14ac:dyDescent="0.3">
      <c r="G1089" s="72"/>
    </row>
    <row r="1090" spans="7:7" x14ac:dyDescent="0.3">
      <c r="G1090" s="72"/>
    </row>
    <row r="1091" spans="7:7" x14ac:dyDescent="0.3">
      <c r="G1091" s="72"/>
    </row>
    <row r="1092" spans="7:7" x14ac:dyDescent="0.3">
      <c r="G1092" s="72"/>
    </row>
    <row r="1093" spans="7:7" x14ac:dyDescent="0.3">
      <c r="G1093" s="72"/>
    </row>
    <row r="1094" spans="7:7" x14ac:dyDescent="0.3">
      <c r="G1094" s="72"/>
    </row>
    <row r="1095" spans="7:7" x14ac:dyDescent="0.3">
      <c r="G1095" s="72"/>
    </row>
    <row r="1096" spans="7:7" x14ac:dyDescent="0.3">
      <c r="G1096" s="72"/>
    </row>
    <row r="1097" spans="7:7" x14ac:dyDescent="0.3">
      <c r="G1097" s="72"/>
    </row>
    <row r="1098" spans="7:7" x14ac:dyDescent="0.3">
      <c r="G1098" s="72"/>
    </row>
    <row r="1099" spans="7:7" x14ac:dyDescent="0.3">
      <c r="G1099" s="72"/>
    </row>
    <row r="1100" spans="7:7" x14ac:dyDescent="0.3">
      <c r="G1100" s="72"/>
    </row>
  </sheetData>
  <sortState xmlns:xlrd2="http://schemas.microsoft.com/office/spreadsheetml/2017/richdata2" ref="B4:FO35">
    <sortCondition ref="D4:D35"/>
    <sortCondition ref="C4:C35"/>
    <sortCondition ref="B4:B35"/>
    <sortCondition descending="1" ref="H4:H35"/>
  </sortState>
  <mergeCells count="16">
    <mergeCell ref="B1:J1"/>
    <mergeCell ref="R3:AL3"/>
    <mergeCell ref="AN3:BH3"/>
    <mergeCell ref="BJ3:CD3"/>
    <mergeCell ref="CF3:CZ3"/>
    <mergeCell ref="FO2:FO3"/>
    <mergeCell ref="B20:J20"/>
    <mergeCell ref="DX3:ER3"/>
    <mergeCell ref="ET3:FN3"/>
    <mergeCell ref="DB3:DV3"/>
    <mergeCell ref="BI2:BI3"/>
    <mergeCell ref="AM2:AM3"/>
    <mergeCell ref="CE2:CE3"/>
    <mergeCell ref="DA2:DA3"/>
    <mergeCell ref="DW2:DW3"/>
    <mergeCell ref="ES2:ES3"/>
  </mergeCells>
  <pageMargins left="0.7" right="0.7" top="0.75" bottom="0.75" header="0.3" footer="0.3"/>
  <pageSetup orientation="portrait" r:id="rId1"/>
  <ignoredErrors>
    <ignoredError sqref="J19 J10 J34"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22ec0dd7-095b-41f2-b8b8-a624496b8c6b">E23TXWV46JPD-1446909593-5319</_dlc_DocId>
    <_dlc_DocIdUrl xmlns="22ec0dd7-095b-41f2-b8b8-a624496b8c6b">
      <Url>https://outside.vermont.gov/agency/VTRANS/external/MAB-LP/_layouts/15/DocIdRedir.aspx?ID=E23TXWV46JPD-1446909593-5319</Url>
      <Description>E23TXWV46JPD-1446909593-5319</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p:Policy xmlns:p="office.server.policy" id="" local="true">
  <p:Name>Document</p:Name>
  <p:Description/>
  <p:Statement/>
  <p:PolicyItems/>
</p:Policy>
</file>

<file path=customXml/item5.xml><?xml version="1.0" encoding="utf-8"?>
<ct:contentTypeSchema xmlns:ct="http://schemas.microsoft.com/office/2006/metadata/contentType" xmlns:ma="http://schemas.microsoft.com/office/2006/metadata/properties/metaAttributes" ct:_="" ma:_="" ma:contentTypeName="Document" ma:contentTypeID="0x010100F3EAFDA19406B848B7101DD146C7E85B" ma:contentTypeVersion="18" ma:contentTypeDescription="Create a new document." ma:contentTypeScope="" ma:versionID="39a1344c21666c4780c4214b4c4850a1">
  <xsd:schema xmlns:xsd="http://www.w3.org/2001/XMLSchema" xmlns:xs="http://www.w3.org/2001/XMLSchema" xmlns:p="http://schemas.microsoft.com/office/2006/metadata/properties" xmlns:ns2="8fd47c45-8aaa-4bb9-a294-41bdb653617e" xmlns:ns3="2a208fe3-8287-4a8b-b629-d45392ca0f10" xmlns:ns4="22ec0dd7-095b-41f2-b8b8-a624496b8c6b" targetNamespace="http://schemas.microsoft.com/office/2006/metadata/properties" ma:root="true" ma:fieldsID="5da6e6d147b0f112825d5ae4887165ea" ns2:_="" ns3:_="" ns4:_="">
    <xsd:import namespace="8fd47c45-8aaa-4bb9-a294-41bdb653617e"/>
    <xsd:import namespace="2a208fe3-8287-4a8b-b629-d45392ca0f10"/>
    <xsd:import namespace="22ec0dd7-095b-41f2-b8b8-a624496b8c6b"/>
    <xsd:element name="properties">
      <xsd:complexType>
        <xsd:sequence>
          <xsd:element name="documentManagement">
            <xsd:complexType>
              <xsd:all>
                <xsd:element ref="ns2:_dlc_Exempt" minOccurs="0"/>
                <xsd:element ref="ns3:SharedWithUser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d47c45-8aaa-4bb9-a294-41bdb653617e" elementFormDefault="qualified">
    <xsd:import namespace="http://schemas.microsoft.com/office/2006/documentManagement/types"/>
    <xsd:import namespace="http://schemas.microsoft.com/office/infopath/2007/PartnerControls"/>
    <xsd:element name="_dlc_Exempt" ma:index="8" nillable="true" ma:displayName="Exempt from Policy" ma:description=""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a208fe3-8287-4a8b-b629-d45392ca0f10"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ec0dd7-095b-41f2-b8b8-a624496b8c6b"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090F6F-5637-4950-A247-D077021304F2}">
  <ds:schemaRefs>
    <ds:schemaRef ds:uri="http://purl.org/dc/dcmitype/"/>
    <ds:schemaRef ds:uri="8fd47c45-8aaa-4bb9-a294-41bdb653617e"/>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schemas.microsoft.com/office/2006/metadata/properties"/>
    <ds:schemaRef ds:uri="22ec0dd7-095b-41f2-b8b8-a624496b8c6b"/>
    <ds:schemaRef ds:uri="2a208fe3-8287-4a8b-b629-d45392ca0f10"/>
    <ds:schemaRef ds:uri="http://www.w3.org/XML/1998/namespace"/>
  </ds:schemaRefs>
</ds:datastoreItem>
</file>

<file path=customXml/itemProps2.xml><?xml version="1.0" encoding="utf-8"?>
<ds:datastoreItem xmlns:ds="http://schemas.openxmlformats.org/officeDocument/2006/customXml" ds:itemID="{3DCAB958-E5B4-4362-BAC8-FBD1471C1FB6}">
  <ds:schemaRefs>
    <ds:schemaRef ds:uri="http://schemas.microsoft.com/sharepoint/v3/contenttype/forms"/>
  </ds:schemaRefs>
</ds:datastoreItem>
</file>

<file path=customXml/itemProps3.xml><?xml version="1.0" encoding="utf-8"?>
<ds:datastoreItem xmlns:ds="http://schemas.openxmlformats.org/officeDocument/2006/customXml" ds:itemID="{F02D122B-DE40-49C9-A54D-6F5D3D773D25}"/>
</file>

<file path=customXml/itemProps4.xml><?xml version="1.0" encoding="utf-8"?>
<ds:datastoreItem xmlns:ds="http://schemas.openxmlformats.org/officeDocument/2006/customXml" ds:itemID="{7A3F3DB6-CD63-44CF-AE0A-C73D76D2CA9C}">
  <ds:schemaRefs>
    <ds:schemaRef ds:uri="office.server.policy"/>
  </ds:schemaRefs>
</ds:datastoreItem>
</file>

<file path=customXml/itemProps5.xml><?xml version="1.0" encoding="utf-8"?>
<ds:datastoreItem xmlns:ds="http://schemas.openxmlformats.org/officeDocument/2006/customXml" ds:itemID="{3917DFCC-EDF8-4E73-956B-1221620172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Public Website Image</vt:lpstr>
      <vt:lpstr>AllScoresAndComments</vt:lpstr>
      <vt:lpstr>'Public Website Image'!Print_Area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Lemieux, Jon</dc:creator>
  <cp:keywords/>
  <dc:description/>
  <cp:lastModifiedBy>Scott Robertson</cp:lastModifiedBy>
  <cp:revision/>
  <cp:lastPrinted>2023-03-29T17:08:43Z</cp:lastPrinted>
  <dcterms:created xsi:type="dcterms:W3CDTF">2019-12-04T15:04:49Z</dcterms:created>
  <dcterms:modified xsi:type="dcterms:W3CDTF">2023-03-29T18:57:35Z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0x010100F3EAFDA19406B848B7101DD146C7E85B</vt:lpwstr>
  </property>
  <property fmtid="{D5CDD505-2E9C-101B-9397-08002B2CF9AE}" pid="3" name="_dlc_DocIdItemGuid">
    <vt:lpwstr>65c0add5-46d4-43d1-bd7c-05b42b580bc2</vt:lpwstr>
  </property>
</Properties>
</file>